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3840" activeTab="0"/>
  </bookViews>
  <sheets>
    <sheet name="入力例" sheetId="1" r:id="rId1"/>
    <sheet name="男子一覧表" sheetId="2" r:id="rId2"/>
    <sheet name="女子一覧表 " sheetId="3" r:id="rId3"/>
  </sheets>
  <definedNames>
    <definedName name="_xlfn.COUNTIFS" hidden="1">#NAME?</definedName>
    <definedName name="_xlfn.IFERROR" hidden="1">#NAME?</definedName>
    <definedName name="_xlnm.Print_Area" localSheetId="2">'女子一覧表 '!$A$1:$N$51</definedName>
    <definedName name="_xlnm.Print_Area" localSheetId="1">'男子一覧表'!$A$1:$N$51</definedName>
    <definedName name="_xlnm.Print_Area" localSheetId="0">'入力例'!$A$1:$N$51</definedName>
    <definedName name="_xlnm.Print_Titles" localSheetId="2">'女子一覧表 '!$1:$9</definedName>
    <definedName name="_xlnm.Print_Titles" localSheetId="1">'男子一覧表'!$1:$9</definedName>
    <definedName name="_xlnm.Print_Titles" localSheetId="0">'入力例'!$1:$9</definedName>
  </definedNames>
  <calcPr fullCalcOnLoad="1"/>
</workbook>
</file>

<file path=xl/sharedStrings.xml><?xml version="1.0" encoding="utf-8"?>
<sst xmlns="http://schemas.openxmlformats.org/spreadsheetml/2006/main" count="210" uniqueCount="72">
  <si>
    <t>100m</t>
  </si>
  <si>
    <t>800m</t>
  </si>
  <si>
    <t>1500m</t>
  </si>
  <si>
    <t>ﾌﾘｶﾞﾅ</t>
  </si>
  <si>
    <t>学年</t>
  </si>
  <si>
    <t>男子</t>
  </si>
  <si>
    <t>連絡先</t>
  </si>
  <si>
    <t>（携帯）</t>
  </si>
  <si>
    <t>個人参加料計</t>
  </si>
  <si>
    <t>№</t>
  </si>
  <si>
    <t>氏　名</t>
  </si>
  <si>
    <t>所　属</t>
  </si>
  <si>
    <t>出場種目１</t>
  </si>
  <si>
    <t>種目</t>
  </si>
  <si>
    <t>最高記録</t>
  </si>
  <si>
    <t>金額</t>
  </si>
  <si>
    <t>例１</t>
  </si>
  <si>
    <t>例２</t>
  </si>
  <si>
    <t>ナンバー</t>
  </si>
  <si>
    <t>性別</t>
  </si>
  <si>
    <t>1</t>
  </si>
  <si>
    <t>【大会名】</t>
  </si>
  <si>
    <t>団体名</t>
  </si>
  <si>
    <t>参加申込一覧表</t>
  </si>
  <si>
    <t>小学５年男子</t>
  </si>
  <si>
    <t>小学５年女子</t>
  </si>
  <si>
    <t>小学６年男子</t>
  </si>
  <si>
    <t>小学６年女子</t>
  </si>
  <si>
    <t>種別</t>
  </si>
  <si>
    <t>印</t>
  </si>
  <si>
    <t>下記の通り申し込みします</t>
  </si>
  <si>
    <t>女子</t>
  </si>
  <si>
    <t>80mH0.70m</t>
  </si>
  <si>
    <t>走高跳</t>
  </si>
  <si>
    <t>走幅跳</t>
  </si>
  <si>
    <t>砲丸投2.721kg</t>
  </si>
  <si>
    <t>ｼﾞｬﾍﾞﾘｯｸﾎﾞｰﾙ投</t>
  </si>
  <si>
    <t>リレー</t>
  </si>
  <si>
    <t>コンバＡ</t>
  </si>
  <si>
    <t>コンバＢ</t>
  </si>
  <si>
    <t>小５男</t>
  </si>
  <si>
    <t>小５女</t>
  </si>
  <si>
    <t>小６男</t>
  </si>
  <si>
    <t>小６女</t>
  </si>
  <si>
    <t>混合</t>
  </si>
  <si>
    <t>タイムはチーム内1名のみ入力。タイム無しは0を入力↓</t>
  </si>
  <si>
    <t>申込責任者</t>
  </si>
  <si>
    <t>【様式１】</t>
  </si>
  <si>
    <t>小６男</t>
  </si>
  <si>
    <t xml:space="preserve"> </t>
  </si>
  <si>
    <t>苫小牧小</t>
  </si>
  <si>
    <t>緑丘　太郎</t>
  </si>
  <si>
    <t>高丘　次郎</t>
  </si>
  <si>
    <t>ﾐﾄﾞﾘｵｶ　ﾀﾛｳ</t>
  </si>
  <si>
    <t>ﾀｶｵｶ　ｼﾞﾛｳ</t>
  </si>
  <si>
    <t>5.05.12</t>
  </si>
  <si>
    <t>14.03</t>
  </si>
  <si>
    <t>　</t>
  </si>
  <si>
    <t>ﾘﾚｰ参加料計</t>
  </si>
  <si>
    <t>出場種目</t>
  </si>
  <si>
    <t xml:space="preserve"> </t>
  </si>
  <si>
    <t>55.22</t>
  </si>
  <si>
    <t>緑丘　美沙</t>
  </si>
  <si>
    <t>高丘　璃香</t>
  </si>
  <si>
    <t>ﾐﾄﾞﾘｵｶ　ﾐｻ</t>
  </si>
  <si>
    <t>ﾀｶｵｶ　ﾙｶ</t>
  </si>
  <si>
    <t>１５．２３</t>
  </si>
  <si>
    <t>４．２２</t>
  </si>
  <si>
    <t>小６女</t>
  </si>
  <si>
    <t>参加料合計</t>
  </si>
  <si>
    <t>第41回北海道小学生陸上競技大会</t>
  </si>
  <si>
    <t>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</si>
</sst>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</numFmts>
  <fonts count="83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b/>
      <sz val="16"/>
      <color indexed="30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sz val="11"/>
      <color indexed="10"/>
      <name val="ＭＳ Ｐ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14"/>
      <name val="ＭＳ Ｐ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66"/>
      <name val="ＭＳ Ｐ明朝"/>
      <family val="1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b/>
      <sz val="16"/>
      <color rgb="FF0066CC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sz val="11"/>
      <color rgb="FFFF0000"/>
      <name val="ＭＳ Ｐ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sz val="11"/>
      <color rgb="FF000000"/>
      <name val="ＭＳ Ｐ明朝"/>
      <family val="1"/>
    </font>
    <font>
      <b/>
      <sz val="12"/>
      <color theme="1"/>
      <name val="ＭＳ Ｐ明朝"/>
      <family val="1"/>
    </font>
    <font>
      <sz val="11"/>
      <color rgb="FFFF00FF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hair"/>
      <right/>
      <top>
        <color indexed="63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181" fontId="6" fillId="0" borderId="0" applyBorder="0" applyProtection="0">
      <alignment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7" fillId="0" borderId="10" xfId="62" applyFont="1" applyBorder="1" applyAlignment="1" applyProtection="1">
      <alignment horizontal="center" vertical="center" shrinkToFit="1"/>
      <protection locked="0"/>
    </xf>
    <xf numFmtId="49" fontId="67" fillId="0" borderId="11" xfId="62" applyNumberFormat="1" applyFont="1" applyBorder="1" applyAlignment="1" applyProtection="1">
      <alignment horizontal="center" vertical="center" shrinkToFit="1"/>
      <protection locked="0"/>
    </xf>
    <xf numFmtId="0" fontId="67" fillId="0" borderId="12" xfId="62" applyFont="1" applyBorder="1" applyAlignment="1" applyProtection="1">
      <alignment horizontal="center" vertical="center" shrinkToFit="1"/>
      <protection locked="0"/>
    </xf>
    <xf numFmtId="49" fontId="67" fillId="0" borderId="12" xfId="62" applyNumberFormat="1" applyFont="1" applyBorder="1" applyAlignment="1" applyProtection="1">
      <alignment horizontal="center" vertical="center" shrinkToFit="1"/>
      <protection locked="0"/>
    </xf>
    <xf numFmtId="0" fontId="67" fillId="0" borderId="13" xfId="62" applyFont="1" applyBorder="1" applyAlignment="1" applyProtection="1">
      <alignment horizontal="center" vertical="center" shrinkToFit="1"/>
      <protection locked="0"/>
    </xf>
    <xf numFmtId="49" fontId="67" fillId="0" borderId="13" xfId="62" applyNumberFormat="1" applyFont="1" applyBorder="1" applyAlignment="1" applyProtection="1">
      <alignment horizontal="center" vertical="center" shrinkToFit="1"/>
      <protection locked="0"/>
    </xf>
    <xf numFmtId="188" fontId="67" fillId="0" borderId="14" xfId="62" applyNumberFormat="1" applyFont="1" applyBorder="1" applyAlignment="1" applyProtection="1">
      <alignment horizontal="right" vertical="center" shrinkToFit="1"/>
      <protection locked="0"/>
    </xf>
    <xf numFmtId="188" fontId="67" fillId="0" borderId="15" xfId="62" applyNumberFormat="1" applyFont="1" applyBorder="1" applyAlignment="1" applyProtection="1">
      <alignment horizontal="right" vertical="center" shrinkToFit="1"/>
      <protection locked="0"/>
    </xf>
    <xf numFmtId="188" fontId="67" fillId="0" borderId="16" xfId="62" applyNumberFormat="1" applyFont="1" applyBorder="1" applyAlignment="1" applyProtection="1">
      <alignment horizontal="right" vertical="center" shrinkToFit="1"/>
      <protection locked="0"/>
    </xf>
    <xf numFmtId="0" fontId="67" fillId="0" borderId="11" xfId="62" applyFont="1" applyBorder="1" applyAlignment="1" applyProtection="1">
      <alignment horizontal="center" vertical="center" shrinkToFit="1"/>
      <protection locked="0"/>
    </xf>
    <xf numFmtId="0" fontId="68" fillId="0" borderId="11" xfId="62" applyFont="1" applyBorder="1" applyAlignment="1" applyProtection="1">
      <alignment horizontal="center" vertical="center" shrinkToFit="1"/>
      <protection locked="0"/>
    </xf>
    <xf numFmtId="0" fontId="68" fillId="0" borderId="12" xfId="62" applyFont="1" applyBorder="1" applyAlignment="1" applyProtection="1">
      <alignment horizontal="center" vertical="center" shrinkToFit="1"/>
      <protection locked="0"/>
    </xf>
    <xf numFmtId="0" fontId="68" fillId="0" borderId="13" xfId="62" applyFont="1" applyBorder="1" applyAlignment="1" applyProtection="1">
      <alignment horizontal="center" vertical="center" shrinkToFit="1"/>
      <protection locked="0"/>
    </xf>
    <xf numFmtId="0" fontId="68" fillId="0" borderId="10" xfId="62" applyFont="1" applyBorder="1" applyAlignment="1" applyProtection="1">
      <alignment horizontal="center" vertical="center" shrinkToFit="1"/>
      <protection locked="0"/>
    </xf>
    <xf numFmtId="188" fontId="67" fillId="0" borderId="16" xfId="62" applyNumberFormat="1" applyFont="1" applyBorder="1" applyAlignment="1" applyProtection="1">
      <alignment horizontal="right" vertical="center" shrinkToFit="1"/>
      <protection/>
    </xf>
    <xf numFmtId="188" fontId="67" fillId="0" borderId="14" xfId="62" applyNumberFormat="1" applyFont="1" applyBorder="1" applyAlignment="1" applyProtection="1">
      <alignment horizontal="right" vertical="center" shrinkToFit="1"/>
      <protection/>
    </xf>
    <xf numFmtId="188" fontId="67" fillId="0" borderId="15" xfId="62" applyNumberFormat="1" applyFont="1" applyBorder="1" applyAlignment="1" applyProtection="1">
      <alignment horizontal="right" vertical="center" shrinkToFit="1"/>
      <protection/>
    </xf>
    <xf numFmtId="188" fontId="67" fillId="0" borderId="17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69" fillId="0" borderId="0" xfId="62" applyFont="1" applyProtection="1">
      <alignment vertical="center"/>
      <protection/>
    </xf>
    <xf numFmtId="0" fontId="70" fillId="0" borderId="0" xfId="62" applyFont="1" applyProtection="1">
      <alignment vertical="center"/>
      <protection/>
    </xf>
    <xf numFmtId="0" fontId="71" fillId="0" borderId="0" xfId="62" applyFont="1" applyProtection="1">
      <alignment vertical="center"/>
      <protection/>
    </xf>
    <xf numFmtId="0" fontId="70" fillId="0" borderId="0" xfId="62" applyFont="1" applyAlignment="1" applyProtection="1">
      <alignment vertical="center" shrinkToFit="1"/>
      <protection/>
    </xf>
    <xf numFmtId="0" fontId="71" fillId="0" borderId="0" xfId="62" applyFont="1" applyAlignment="1" applyProtection="1">
      <alignment horizontal="right" vertical="center"/>
      <protection/>
    </xf>
    <xf numFmtId="0" fontId="69" fillId="0" borderId="0" xfId="62" applyFont="1" applyBorder="1" applyAlignment="1" applyProtection="1">
      <alignment vertical="center"/>
      <protection/>
    </xf>
    <xf numFmtId="0" fontId="72" fillId="0" borderId="18" xfId="62" applyFont="1" applyBorder="1" applyAlignment="1" applyProtection="1">
      <alignment horizontal="right" vertical="center"/>
      <protection/>
    </xf>
    <xf numFmtId="0" fontId="7" fillId="0" borderId="0" xfId="62" applyFo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73" fillId="0" borderId="19" xfId="62" applyFont="1" applyBorder="1" applyAlignment="1" applyProtection="1">
      <alignment vertical="center"/>
      <protection/>
    </xf>
    <xf numFmtId="0" fontId="74" fillId="0" borderId="19" xfId="62" applyFont="1" applyBorder="1" applyAlignment="1" applyProtection="1">
      <alignment horizontal="left"/>
      <protection/>
    </xf>
    <xf numFmtId="0" fontId="7" fillId="33" borderId="20" xfId="62" applyFont="1" applyFill="1" applyBorder="1" applyAlignment="1" applyProtection="1">
      <alignment horizontal="center" vertical="center"/>
      <protection/>
    </xf>
    <xf numFmtId="0" fontId="7" fillId="33" borderId="21" xfId="62" applyFont="1" applyFill="1" applyBorder="1" applyAlignment="1" applyProtection="1">
      <alignment horizontal="center" vertical="center" wrapText="1"/>
      <protection/>
    </xf>
    <xf numFmtId="0" fontId="7" fillId="34" borderId="13" xfId="62" applyFont="1" applyFill="1" applyBorder="1" applyAlignment="1" applyProtection="1">
      <alignment horizontal="center" vertical="center" wrapText="1"/>
      <protection/>
    </xf>
    <xf numFmtId="0" fontId="7" fillId="34" borderId="15" xfId="62" applyFont="1" applyFill="1" applyBorder="1" applyAlignment="1" applyProtection="1">
      <alignment horizontal="center" vertical="center" wrapText="1"/>
      <protection/>
    </xf>
    <xf numFmtId="0" fontId="7" fillId="35" borderId="15" xfId="62" applyFont="1" applyFill="1" applyBorder="1" applyAlignment="1" applyProtection="1">
      <alignment horizontal="center" vertical="center" wrapText="1"/>
      <protection/>
    </xf>
    <xf numFmtId="0" fontId="11" fillId="0" borderId="22" xfId="62" applyFont="1" applyBorder="1" applyAlignment="1" applyProtection="1">
      <alignment horizontal="center" vertical="center" shrinkToFit="1"/>
      <protection/>
    </xf>
    <xf numFmtId="0" fontId="11" fillId="0" borderId="18" xfId="62" applyFont="1" applyBorder="1" applyAlignment="1" applyProtection="1">
      <alignment horizontal="center" vertical="center" shrinkToFit="1"/>
      <protection/>
    </xf>
    <xf numFmtId="0" fontId="9" fillId="0" borderId="23" xfId="62" applyFont="1" applyBorder="1" applyAlignment="1" applyProtection="1">
      <alignment horizontal="center" vertical="center" shrinkToFit="1"/>
      <protection/>
    </xf>
    <xf numFmtId="49" fontId="7" fillId="0" borderId="24" xfId="62" applyNumberFormat="1" applyFont="1" applyBorder="1" applyAlignment="1" applyProtection="1">
      <alignment horizontal="center" vertical="center"/>
      <protection/>
    </xf>
    <xf numFmtId="0" fontId="7" fillId="0" borderId="24" xfId="62" applyFont="1" applyBorder="1" applyProtection="1">
      <alignment vertical="center"/>
      <protection/>
    </xf>
    <xf numFmtId="0" fontId="7" fillId="0" borderId="24" xfId="62" applyFont="1" applyBorder="1" applyAlignment="1" applyProtection="1">
      <alignment horizontal="center" vertical="center"/>
      <protection/>
    </xf>
    <xf numFmtId="49" fontId="7" fillId="0" borderId="25" xfId="62" applyNumberFormat="1" applyFont="1" applyBorder="1" applyAlignment="1" applyProtection="1">
      <alignment horizontal="right" vertical="center" shrinkToFit="1"/>
      <protection/>
    </xf>
    <xf numFmtId="49" fontId="7" fillId="0" borderId="23" xfId="62" applyNumberFormat="1" applyFont="1" applyBorder="1" applyAlignment="1" applyProtection="1">
      <alignment horizontal="center" vertical="center" shrinkToFit="1"/>
      <protection/>
    </xf>
    <xf numFmtId="49" fontId="7" fillId="0" borderId="26" xfId="62" applyNumberFormat="1" applyFont="1" applyBorder="1" applyAlignment="1" applyProtection="1">
      <alignment horizontal="right" vertical="center" shrinkToFit="1"/>
      <protection/>
    </xf>
    <xf numFmtId="0" fontId="11" fillId="0" borderId="27" xfId="62" applyFont="1" applyBorder="1" applyAlignment="1" applyProtection="1">
      <alignment horizontal="center" vertical="center" shrinkToFit="1"/>
      <protection/>
    </xf>
    <xf numFmtId="0" fontId="75" fillId="0" borderId="28" xfId="62" applyFont="1" applyBorder="1" applyAlignment="1" applyProtection="1">
      <alignment vertical="center" shrinkToFit="1"/>
      <protection/>
    </xf>
    <xf numFmtId="0" fontId="11" fillId="0" borderId="29" xfId="62" applyFont="1" applyBorder="1" applyAlignment="1" applyProtection="1">
      <alignment horizontal="center" vertical="center" shrinkToFit="1"/>
      <protection/>
    </xf>
    <xf numFmtId="0" fontId="75" fillId="0" borderId="30" xfId="62" applyFont="1" applyBorder="1" applyAlignment="1" applyProtection="1">
      <alignment vertical="center" shrinkToFit="1"/>
      <protection/>
    </xf>
    <xf numFmtId="0" fontId="75" fillId="0" borderId="31" xfId="62" applyFont="1" applyBorder="1" applyAlignment="1" applyProtection="1">
      <alignment horizontal="left" vertical="center" shrinkToFit="1"/>
      <protection/>
    </xf>
    <xf numFmtId="181" fontId="76" fillId="0" borderId="14" xfId="33" applyFont="1" applyBorder="1" applyAlignment="1" applyProtection="1">
      <alignment horizontal="right" vertical="center" shrinkToFit="1"/>
      <protection/>
    </xf>
    <xf numFmtId="0" fontId="11" fillId="0" borderId="32" xfId="62" applyFont="1" applyBorder="1" applyAlignment="1" applyProtection="1">
      <alignment horizontal="center" vertical="center" shrinkToFit="1"/>
      <protection/>
    </xf>
    <xf numFmtId="0" fontId="11" fillId="0" borderId="33" xfId="62" applyFont="1" applyBorder="1" applyAlignment="1" applyProtection="1">
      <alignment horizontal="center" vertical="center" shrinkToFit="1"/>
      <protection/>
    </xf>
    <xf numFmtId="0" fontId="75" fillId="0" borderId="34" xfId="62" applyFont="1" applyBorder="1" applyAlignment="1" applyProtection="1">
      <alignment vertical="center" shrinkToFit="1"/>
      <protection/>
    </xf>
    <xf numFmtId="0" fontId="75" fillId="0" borderId="35" xfId="62" applyFont="1" applyBorder="1" applyAlignment="1" applyProtection="1">
      <alignment horizontal="left" vertical="center" shrinkToFit="1"/>
      <protection/>
    </xf>
    <xf numFmtId="181" fontId="76" fillId="0" borderId="15" xfId="33" applyFont="1" applyBorder="1" applyAlignment="1" applyProtection="1">
      <alignment horizontal="right" vertical="center" shrinkToFit="1"/>
      <protection/>
    </xf>
    <xf numFmtId="0" fontId="11" fillId="0" borderId="36" xfId="62" applyFont="1" applyBorder="1" applyAlignment="1" applyProtection="1">
      <alignment horizontal="center" vertical="center" shrinkToFit="1"/>
      <protection/>
    </xf>
    <xf numFmtId="181" fontId="76" fillId="0" borderId="17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7" fillId="0" borderId="0" xfId="62" applyFont="1" applyProtection="1">
      <alignment vertical="center"/>
      <protection/>
    </xf>
    <xf numFmtId="0" fontId="78" fillId="0" borderId="0" xfId="62" applyFont="1" applyBorder="1" applyAlignment="1" applyProtection="1">
      <alignment vertical="center"/>
      <protection/>
    </xf>
    <xf numFmtId="0" fontId="79" fillId="0" borderId="18" xfId="62" applyFont="1" applyBorder="1" applyAlignment="1" applyProtection="1">
      <alignment horizontal="right" vertical="center"/>
      <protection/>
    </xf>
    <xf numFmtId="0" fontId="9" fillId="0" borderId="0" xfId="62" applyFont="1">
      <alignment vertical="center"/>
      <protection/>
    </xf>
    <xf numFmtId="0" fontId="80" fillId="0" borderId="0" xfId="62" applyFont="1" applyFill="1" applyAlignment="1" applyProtection="1">
      <alignment horizontal="right" vertical="center" shrinkToFit="1"/>
      <protection/>
    </xf>
    <xf numFmtId="0" fontId="67" fillId="0" borderId="37" xfId="62" applyFont="1" applyBorder="1" applyAlignment="1" applyProtection="1">
      <alignment horizontal="center" vertical="center" shrinkToFit="1"/>
      <protection/>
    </xf>
    <xf numFmtId="0" fontId="67" fillId="0" borderId="38" xfId="62" applyFont="1" applyBorder="1" applyAlignment="1" applyProtection="1">
      <alignment vertical="center" shrinkToFit="1"/>
      <protection/>
    </xf>
    <xf numFmtId="0" fontId="67" fillId="0" borderId="39" xfId="62" applyFont="1" applyBorder="1" applyAlignment="1" applyProtection="1">
      <alignment horizontal="center" vertical="center" shrinkToFit="1"/>
      <protection/>
    </xf>
    <xf numFmtId="0" fontId="67" fillId="0" borderId="40" xfId="62" applyFont="1" applyBorder="1" applyAlignment="1" applyProtection="1">
      <alignment horizontal="center" vertical="center" shrinkToFit="1"/>
      <protection/>
    </xf>
    <xf numFmtId="0" fontId="67" fillId="0" borderId="40" xfId="62" applyFont="1" applyBorder="1" applyAlignment="1" applyProtection="1">
      <alignment vertical="center" shrinkToFit="1"/>
      <protection/>
    </xf>
    <xf numFmtId="0" fontId="75" fillId="0" borderId="28" xfId="62" applyFont="1" applyBorder="1" applyAlignment="1" applyProtection="1">
      <alignment horizontal="center" vertical="center" shrinkToFit="1"/>
      <protection/>
    </xf>
    <xf numFmtId="0" fontId="67" fillId="0" borderId="41" xfId="62" applyFont="1" applyBorder="1" applyAlignment="1" applyProtection="1">
      <alignment horizontal="center" vertical="center" shrinkToFit="1"/>
      <protection locked="0"/>
    </xf>
    <xf numFmtId="0" fontId="67" fillId="0" borderId="42" xfId="62" applyFont="1" applyBorder="1" applyAlignment="1" applyProtection="1">
      <alignment horizontal="center" vertical="center" shrinkToFit="1"/>
      <protection locked="0"/>
    </xf>
    <xf numFmtId="0" fontId="67" fillId="0" borderId="43" xfId="62" applyFont="1" applyBorder="1" applyAlignment="1" applyProtection="1">
      <alignment horizontal="center" vertical="center" shrinkToFit="1"/>
      <protection locked="0"/>
    </xf>
    <xf numFmtId="0" fontId="67" fillId="0" borderId="44" xfId="62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/>
      <protection/>
    </xf>
    <xf numFmtId="49" fontId="7" fillId="0" borderId="18" xfId="62" applyNumberFormat="1" applyFont="1" applyBorder="1" applyAlignment="1" applyProtection="1">
      <alignment vertical="center" shrinkToFit="1"/>
      <protection/>
    </xf>
    <xf numFmtId="0" fontId="1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76" fillId="0" borderId="0" xfId="62" applyNumberFormat="1" applyFo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62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10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7" fillId="0" borderId="19" xfId="62" applyNumberFormat="1" applyFont="1" applyBorder="1" applyAlignment="1" applyProtection="1">
      <alignment vertical="center"/>
      <protection/>
    </xf>
    <xf numFmtId="0" fontId="81" fillId="0" borderId="0" xfId="62" applyFont="1" applyAlignment="1" applyProtection="1">
      <alignment vertical="center" shrinkToFit="1"/>
      <protection/>
    </xf>
    <xf numFmtId="0" fontId="11" fillId="0" borderId="46" xfId="62" applyFont="1" applyBorder="1" applyAlignment="1" applyProtection="1">
      <alignment horizontal="center" vertical="center" shrinkToFit="1"/>
      <protection locked="0"/>
    </xf>
    <xf numFmtId="0" fontId="11" fillId="0" borderId="47" xfId="62" applyFont="1" applyBorder="1" applyAlignment="1" applyProtection="1">
      <alignment horizontal="center" vertical="center" shrinkToFit="1"/>
      <protection locked="0"/>
    </xf>
    <xf numFmtId="0" fontId="11" fillId="0" borderId="48" xfId="62" applyFont="1" applyBorder="1" applyAlignment="1" applyProtection="1">
      <alignment horizontal="center" vertical="center" shrinkToFit="1"/>
      <protection locked="0"/>
    </xf>
    <xf numFmtId="0" fontId="11" fillId="0" borderId="49" xfId="62" applyFont="1" applyBorder="1" applyAlignment="1" applyProtection="1">
      <alignment horizontal="center" vertical="center" shrinkToFit="1"/>
      <protection locked="0"/>
    </xf>
    <xf numFmtId="0" fontId="11" fillId="0" borderId="50" xfId="62" applyFont="1" applyBorder="1" applyAlignment="1" applyProtection="1">
      <alignment horizontal="center" vertical="center" shrinkToFit="1"/>
      <protection locked="0"/>
    </xf>
    <xf numFmtId="49" fontId="67" fillId="0" borderId="10" xfId="62" applyNumberFormat="1" applyFont="1" applyBorder="1" applyAlignment="1" applyProtection="1">
      <alignment horizontal="center" vertical="center" shrinkToFit="1"/>
      <protection locked="0"/>
    </xf>
    <xf numFmtId="188" fontId="67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6" borderId="20" xfId="62" applyFont="1" applyFill="1" applyBorder="1" applyAlignment="1" applyProtection="1">
      <alignment horizontal="center" vertical="center"/>
      <protection/>
    </xf>
    <xf numFmtId="0" fontId="7" fillId="36" borderId="21" xfId="62" applyFont="1" applyFill="1" applyBorder="1" applyAlignment="1" applyProtection="1">
      <alignment horizontal="center" vertical="center" wrapText="1"/>
      <protection/>
    </xf>
    <xf numFmtId="49" fontId="7" fillId="0" borderId="51" xfId="62" applyNumberFormat="1" applyFont="1" applyBorder="1" applyAlignment="1" applyProtection="1">
      <alignment horizontal="center" vertical="center"/>
      <protection/>
    </xf>
    <xf numFmtId="0" fontId="9" fillId="0" borderId="19" xfId="62" applyFont="1" applyBorder="1" applyAlignment="1" applyProtection="1">
      <alignment horizontal="center" vertical="center" shrinkToFit="1"/>
      <protection/>
    </xf>
    <xf numFmtId="0" fontId="7" fillId="35" borderId="27" xfId="62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/>
      <protection/>
    </xf>
    <xf numFmtId="0" fontId="1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53" xfId="62" applyFont="1" applyBorder="1" applyAlignment="1" applyProtection="1">
      <alignment vertical="center"/>
      <protection/>
    </xf>
    <xf numFmtId="0" fontId="0" fillId="0" borderId="54" xfId="62" applyFont="1" applyBorder="1" applyAlignment="1" applyProtection="1">
      <alignment horizontal="left" vertical="center"/>
      <protection/>
    </xf>
    <xf numFmtId="0" fontId="82" fillId="0" borderId="11" xfId="62" applyFont="1" applyBorder="1" applyAlignment="1" applyProtection="1">
      <alignment horizontal="center" vertical="center" shrinkToFit="1"/>
      <protection locked="0"/>
    </xf>
    <xf numFmtId="0" fontId="82" fillId="0" borderId="41" xfId="62" applyFont="1" applyBorder="1" applyAlignment="1" applyProtection="1">
      <alignment horizontal="center" vertical="center" shrinkToFit="1"/>
      <protection locked="0"/>
    </xf>
    <xf numFmtId="188" fontId="82" fillId="0" borderId="16" xfId="62" applyNumberFormat="1" applyFont="1" applyBorder="1" applyAlignment="1" applyProtection="1">
      <alignment horizontal="right" vertical="center" shrinkToFit="1"/>
      <protection/>
    </xf>
    <xf numFmtId="49" fontId="82" fillId="0" borderId="11" xfId="62" applyNumberFormat="1" applyFont="1" applyBorder="1" applyAlignment="1" applyProtection="1">
      <alignment horizontal="center" vertical="center" shrinkToFit="1"/>
      <protection locked="0"/>
    </xf>
    <xf numFmtId="188" fontId="82" fillId="0" borderId="16" xfId="62" applyNumberFormat="1" applyFont="1" applyBorder="1" applyAlignment="1" applyProtection="1">
      <alignment horizontal="right" vertical="center" shrinkToFit="1"/>
      <protection locked="0"/>
    </xf>
    <xf numFmtId="0" fontId="82" fillId="0" borderId="12" xfId="62" applyFont="1" applyBorder="1" applyAlignment="1" applyProtection="1">
      <alignment horizontal="center" vertical="center" shrinkToFit="1"/>
      <protection locked="0"/>
    </xf>
    <xf numFmtId="0" fontId="82" fillId="0" borderId="42" xfId="62" applyFont="1" applyBorder="1" applyAlignment="1" applyProtection="1">
      <alignment horizontal="center" vertical="center" shrinkToFit="1"/>
      <protection locked="0"/>
    </xf>
    <xf numFmtId="188" fontId="82" fillId="0" borderId="14" xfId="62" applyNumberFormat="1" applyFont="1" applyBorder="1" applyAlignment="1" applyProtection="1">
      <alignment horizontal="right" vertical="center" shrinkToFit="1"/>
      <protection/>
    </xf>
    <xf numFmtId="49" fontId="82" fillId="0" borderId="12" xfId="62" applyNumberFormat="1" applyFont="1" applyBorder="1" applyAlignment="1" applyProtection="1">
      <alignment horizontal="center" vertical="center" shrinkToFit="1"/>
      <protection locked="0"/>
    </xf>
    <xf numFmtId="188" fontId="82" fillId="0" borderId="14" xfId="62" applyNumberFormat="1" applyFont="1" applyBorder="1" applyAlignment="1" applyProtection="1">
      <alignment horizontal="right" vertical="center" shrinkToFit="1"/>
      <protection locked="0"/>
    </xf>
    <xf numFmtId="0" fontId="82" fillId="0" borderId="13" xfId="62" applyFont="1" applyBorder="1" applyAlignment="1" applyProtection="1">
      <alignment horizontal="center" vertical="center" shrinkToFit="1"/>
      <protection locked="0"/>
    </xf>
    <xf numFmtId="0" fontId="82" fillId="0" borderId="43" xfId="62" applyFont="1" applyBorder="1" applyAlignment="1" applyProtection="1">
      <alignment horizontal="center" vertical="center" shrinkToFit="1"/>
      <protection locked="0"/>
    </xf>
    <xf numFmtId="188" fontId="82" fillId="0" borderId="15" xfId="62" applyNumberFormat="1" applyFont="1" applyBorder="1" applyAlignment="1" applyProtection="1">
      <alignment horizontal="right" vertical="center" shrinkToFit="1"/>
      <protection/>
    </xf>
    <xf numFmtId="49" fontId="82" fillId="0" borderId="13" xfId="62" applyNumberFormat="1" applyFont="1" applyBorder="1" applyAlignment="1" applyProtection="1">
      <alignment horizontal="center" vertical="center" shrinkToFit="1"/>
      <protection locked="0"/>
    </xf>
    <xf numFmtId="188" fontId="82" fillId="0" borderId="15" xfId="62" applyNumberFormat="1" applyFont="1" applyBorder="1" applyAlignment="1" applyProtection="1">
      <alignment horizontal="right" vertical="center" shrinkToFit="1"/>
      <protection locked="0"/>
    </xf>
    <xf numFmtId="0" fontId="82" fillId="0" borderId="10" xfId="62" applyFont="1" applyBorder="1" applyAlignment="1" applyProtection="1">
      <alignment horizontal="center" vertical="center" shrinkToFit="1"/>
      <protection locked="0"/>
    </xf>
    <xf numFmtId="0" fontId="82" fillId="0" borderId="44" xfId="62" applyFont="1" applyBorder="1" applyAlignment="1" applyProtection="1">
      <alignment horizontal="center" vertical="center" shrinkToFit="1"/>
      <protection locked="0"/>
    </xf>
    <xf numFmtId="188" fontId="82" fillId="0" borderId="17" xfId="62" applyNumberFormat="1" applyFont="1" applyBorder="1" applyAlignment="1" applyProtection="1">
      <alignment horizontal="right" vertical="center" shrinkToFit="1"/>
      <protection/>
    </xf>
    <xf numFmtId="49" fontId="82" fillId="0" borderId="10" xfId="62" applyNumberFormat="1" applyFont="1" applyBorder="1" applyAlignment="1" applyProtection="1">
      <alignment horizontal="center" vertical="center" shrinkToFit="1"/>
      <protection locked="0"/>
    </xf>
    <xf numFmtId="188" fontId="82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7" borderId="13" xfId="62" applyFont="1" applyFill="1" applyBorder="1" applyAlignment="1" applyProtection="1">
      <alignment horizontal="center" vertical="center" wrapText="1"/>
      <protection/>
    </xf>
    <xf numFmtId="0" fontId="7" fillId="37" borderId="15" xfId="62" applyFont="1" applyFill="1" applyBorder="1" applyAlignment="1" applyProtection="1">
      <alignment horizontal="center" vertical="center" wrapText="1"/>
      <protection/>
    </xf>
    <xf numFmtId="0" fontId="75" fillId="0" borderId="55" xfId="62" applyFont="1" applyBorder="1" applyAlignment="1" applyProtection="1">
      <alignment vertical="center" shrinkToFit="1"/>
      <protection/>
    </xf>
    <xf numFmtId="0" fontId="75" fillId="0" borderId="56" xfId="62" applyFont="1" applyBorder="1" applyAlignment="1" applyProtection="1">
      <alignment horizontal="left" vertical="center" shrinkToFit="1"/>
      <protection/>
    </xf>
    <xf numFmtId="0" fontId="67" fillId="0" borderId="57" xfId="62" applyFont="1" applyBorder="1" applyAlignment="1" applyProtection="1">
      <alignment horizontal="center" vertical="center" shrinkToFit="1"/>
      <protection/>
    </xf>
    <xf numFmtId="0" fontId="67" fillId="0" borderId="38" xfId="62" applyFont="1" applyBorder="1" applyAlignment="1" applyProtection="1">
      <alignment horizontal="center" vertical="center" shrinkToFit="1"/>
      <protection/>
    </xf>
    <xf numFmtId="181" fontId="76" fillId="0" borderId="22" xfId="33" applyFont="1" applyBorder="1" applyAlignment="1" applyProtection="1">
      <alignment horizontal="right" vertical="center" shrinkToFit="1"/>
      <protection/>
    </xf>
    <xf numFmtId="0" fontId="7" fillId="38" borderId="0" xfId="62" applyFont="1" applyFill="1" applyProtection="1">
      <alignment vertical="center"/>
      <protection/>
    </xf>
    <xf numFmtId="0" fontId="75" fillId="0" borderId="58" xfId="62" applyFont="1" applyBorder="1" applyAlignment="1" applyProtection="1">
      <alignment vertical="center" shrinkToFit="1"/>
      <protection/>
    </xf>
    <xf numFmtId="0" fontId="75" fillId="0" borderId="59" xfId="62" applyFont="1" applyBorder="1" applyAlignment="1" applyProtection="1">
      <alignment vertical="center" shrinkToFit="1"/>
      <protection/>
    </xf>
    <xf numFmtId="49" fontId="7" fillId="0" borderId="60" xfId="62" applyNumberFormat="1" applyFont="1" applyBorder="1" applyAlignment="1" applyProtection="1">
      <alignment vertical="center" shrinkToFit="1"/>
      <protection/>
    </xf>
    <xf numFmtId="0" fontId="0" fillId="0" borderId="61" xfId="0" applyBorder="1" applyAlignment="1" applyProtection="1">
      <alignment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3" fillId="0" borderId="0" xfId="62" applyFont="1" applyBorder="1" applyAlignment="1" applyProtection="1">
      <alignment vertical="center"/>
      <protection/>
    </xf>
    <xf numFmtId="0" fontId="74" fillId="0" borderId="62" xfId="62" applyFont="1" applyBorder="1" applyAlignment="1" applyProtection="1">
      <alignment horizontal="left"/>
      <protection/>
    </xf>
    <xf numFmtId="0" fontId="7" fillId="0" borderId="62" xfId="62" applyFont="1" applyBorder="1" applyProtection="1">
      <alignment vertical="center"/>
      <protection/>
    </xf>
    <xf numFmtId="0" fontId="0" fillId="0" borderId="62" xfId="0" applyBorder="1" applyAlignment="1" applyProtection="1">
      <alignment/>
      <protection/>
    </xf>
    <xf numFmtId="0" fontId="7" fillId="35" borderId="12" xfId="62" applyFont="1" applyFill="1" applyBorder="1" applyAlignment="1" applyProtection="1">
      <alignment horizontal="center" vertical="center"/>
      <protection/>
    </xf>
    <xf numFmtId="0" fontId="7" fillId="35" borderId="34" xfId="62" applyFont="1" applyFill="1" applyBorder="1" applyAlignment="1" applyProtection="1">
      <alignment horizontal="center" vertical="center" wrapText="1"/>
      <protection/>
    </xf>
    <xf numFmtId="0" fontId="11" fillId="0" borderId="25" xfId="62" applyFont="1" applyBorder="1" applyAlignment="1" applyProtection="1">
      <alignment horizontal="center" vertical="center" shrinkToFit="1"/>
      <protection/>
    </xf>
    <xf numFmtId="181" fontId="76" fillId="0" borderId="23" xfId="33" applyFont="1" applyBorder="1" applyAlignment="1" applyProtection="1">
      <alignment horizontal="right" vertical="center" shrinkToFit="1"/>
      <protection/>
    </xf>
    <xf numFmtId="0" fontId="11" fillId="0" borderId="16" xfId="62" applyFont="1" applyBorder="1" applyAlignment="1" applyProtection="1">
      <alignment horizontal="center" vertical="center" shrinkToFit="1"/>
      <protection/>
    </xf>
    <xf numFmtId="0" fontId="11" fillId="0" borderId="14" xfId="62" applyFont="1" applyBorder="1" applyAlignment="1" applyProtection="1">
      <alignment horizontal="center" vertical="center" shrinkToFit="1"/>
      <protection/>
    </xf>
    <xf numFmtId="0" fontId="11" fillId="0" borderId="21" xfId="62" applyFont="1" applyBorder="1" applyAlignment="1" applyProtection="1">
      <alignment horizontal="center" vertical="center" shrinkToFit="1"/>
      <protection/>
    </xf>
    <xf numFmtId="181" fontId="76" fillId="0" borderId="27" xfId="33" applyFont="1" applyBorder="1" applyAlignment="1" applyProtection="1">
      <alignment horizontal="right" vertical="center" shrinkToFit="1"/>
      <protection/>
    </xf>
    <xf numFmtId="181" fontId="76" fillId="0" borderId="29" xfId="33" applyFont="1" applyBorder="1" applyAlignment="1" applyProtection="1">
      <alignment horizontal="right" vertical="center" shrinkToFit="1"/>
      <protection/>
    </xf>
    <xf numFmtId="181" fontId="76" fillId="0" borderId="11" xfId="33" applyFont="1" applyBorder="1" applyAlignment="1" applyProtection="1">
      <alignment horizontal="right" vertical="center" shrinkToFit="1"/>
      <protection/>
    </xf>
    <xf numFmtId="181" fontId="76" fillId="0" borderId="12" xfId="33" applyFont="1" applyBorder="1" applyAlignment="1" applyProtection="1">
      <alignment horizontal="right" vertical="center" shrinkToFit="1"/>
      <protection/>
    </xf>
    <xf numFmtId="0" fontId="7" fillId="39" borderId="53" xfId="62" applyFont="1" applyFill="1" applyBorder="1" applyAlignment="1" applyProtection="1">
      <alignment horizontal="center" vertical="center"/>
      <protection/>
    </xf>
    <xf numFmtId="0" fontId="7" fillId="39" borderId="24" xfId="62" applyFont="1" applyFill="1" applyBorder="1" applyAlignment="1" applyProtection="1">
      <alignment horizontal="center" vertical="center"/>
      <protection/>
    </xf>
    <xf numFmtId="0" fontId="7" fillId="33" borderId="27" xfId="62" applyFont="1" applyFill="1" applyBorder="1" applyAlignment="1" applyProtection="1">
      <alignment horizontal="center" vertical="center"/>
      <protection/>
    </xf>
    <xf numFmtId="0" fontId="11" fillId="39" borderId="51" xfId="62" applyFont="1" applyFill="1" applyBorder="1" applyAlignment="1" applyProtection="1">
      <alignment horizontal="center" vertical="center" shrinkToFit="1"/>
      <protection/>
    </xf>
    <xf numFmtId="0" fontId="11" fillId="39" borderId="63" xfId="62" applyFont="1" applyFill="1" applyBorder="1" applyAlignment="1" applyProtection="1">
      <alignment horizontal="center" vertical="center" shrinkToFit="1"/>
      <protection/>
    </xf>
    <xf numFmtId="0" fontId="11" fillId="39" borderId="64" xfId="62" applyFont="1" applyFill="1" applyBorder="1" applyAlignment="1" applyProtection="1">
      <alignment horizontal="center" vertical="center" shrinkToFit="1"/>
      <protection/>
    </xf>
    <xf numFmtId="0" fontId="11" fillId="39" borderId="65" xfId="62" applyFont="1" applyFill="1" applyBorder="1" applyAlignment="1" applyProtection="1">
      <alignment horizontal="center" vertical="center" shrinkToFit="1"/>
      <protection/>
    </xf>
    <xf numFmtId="0" fontId="7" fillId="39" borderId="66" xfId="62" applyFont="1" applyFill="1" applyBorder="1" applyAlignment="1" applyProtection="1">
      <alignment horizontal="center" vertical="center"/>
      <protection/>
    </xf>
    <xf numFmtId="0" fontId="7" fillId="39" borderId="67" xfId="62" applyFont="1" applyFill="1" applyBorder="1" applyAlignment="1" applyProtection="1">
      <alignment horizontal="center" vertical="center"/>
      <protection/>
    </xf>
    <xf numFmtId="0" fontId="7" fillId="34" borderId="27" xfId="62" applyFont="1" applyFill="1" applyBorder="1" applyAlignment="1" applyProtection="1">
      <alignment horizontal="center" vertical="center"/>
      <protection/>
    </xf>
    <xf numFmtId="0" fontId="71" fillId="0" borderId="0" xfId="62" applyFont="1" applyAlignment="1" applyProtection="1">
      <alignment horizontal="right" vertical="center" shrinkToFit="1"/>
      <protection/>
    </xf>
    <xf numFmtId="0" fontId="81" fillId="0" borderId="0" xfId="62" applyFont="1" applyAlignment="1" applyProtection="1">
      <alignment horizontal="right" vertical="center" shrinkToFit="1"/>
      <protection/>
    </xf>
    <xf numFmtId="0" fontId="13" fillId="0" borderId="52" xfId="62" applyNumberFormat="1" applyFont="1" applyBorder="1" applyAlignment="1" applyProtection="1">
      <alignment horizontal="left" vertical="center" shrinkToFit="1"/>
      <protection/>
    </xf>
    <xf numFmtId="0" fontId="13" fillId="0" borderId="68" xfId="62" applyNumberFormat="1" applyFont="1" applyBorder="1" applyAlignment="1" applyProtection="1">
      <alignment horizontal="left" vertical="center" shrinkToFit="1"/>
      <protection/>
    </xf>
    <xf numFmtId="0" fontId="12" fillId="0" borderId="19" xfId="62" applyFont="1" applyBorder="1" applyAlignment="1" applyProtection="1">
      <alignment horizontal="center" vertical="center"/>
      <protection/>
    </xf>
    <xf numFmtId="181" fontId="7" fillId="0" borderId="22" xfId="33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81" fontId="7" fillId="0" borderId="51" xfId="33" applyFont="1" applyBorder="1" applyAlignment="1" applyProtection="1">
      <alignment horizontal="center" vertical="center"/>
      <protection/>
    </xf>
    <xf numFmtId="181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/>
    </xf>
    <xf numFmtId="0" fontId="11" fillId="40" borderId="21" xfId="62" applyFont="1" applyFill="1" applyBorder="1" applyAlignment="1" applyProtection="1">
      <alignment horizontal="center" vertical="center" shrinkToFit="1"/>
      <protection/>
    </xf>
    <xf numFmtId="0" fontId="11" fillId="40" borderId="26" xfId="62" applyFont="1" applyFill="1" applyBorder="1" applyAlignment="1" applyProtection="1">
      <alignment horizontal="center" vertical="center" shrinkToFit="1"/>
      <protection/>
    </xf>
    <xf numFmtId="0" fontId="11" fillId="40" borderId="32" xfId="62" applyFont="1" applyFill="1" applyBorder="1" applyAlignment="1" applyProtection="1">
      <alignment horizontal="center" vertical="center" shrinkToFit="1"/>
      <protection/>
    </xf>
    <xf numFmtId="0" fontId="11" fillId="40" borderId="63" xfId="62" applyFont="1" applyFill="1" applyBorder="1" applyAlignment="1" applyProtection="1">
      <alignment horizontal="center" vertical="center" shrinkToFit="1"/>
      <protection/>
    </xf>
    <xf numFmtId="0" fontId="11" fillId="40" borderId="20" xfId="62" applyFont="1" applyFill="1" applyBorder="1" applyAlignment="1" applyProtection="1">
      <alignment horizontal="center" vertical="center" shrinkToFit="1"/>
      <protection/>
    </xf>
    <xf numFmtId="0" fontId="11" fillId="40" borderId="65" xfId="62" applyFont="1" applyFill="1" applyBorder="1" applyAlignment="1" applyProtection="1">
      <alignment horizontal="center" vertical="center" shrinkToFit="1"/>
      <protection/>
    </xf>
    <xf numFmtId="0" fontId="7" fillId="40" borderId="59" xfId="62" applyFont="1" applyFill="1" applyBorder="1" applyAlignment="1" applyProtection="1">
      <alignment horizontal="center" vertical="center"/>
      <protection/>
    </xf>
    <xf numFmtId="0" fontId="7" fillId="40" borderId="67" xfId="62" applyFont="1" applyFill="1" applyBorder="1" applyAlignment="1" applyProtection="1">
      <alignment horizontal="center" vertical="center"/>
      <protection/>
    </xf>
    <xf numFmtId="0" fontId="7" fillId="40" borderId="34" xfId="62" applyFont="1" applyFill="1" applyBorder="1" applyAlignment="1" applyProtection="1">
      <alignment horizontal="center" vertical="center"/>
      <protection/>
    </xf>
    <xf numFmtId="0" fontId="7" fillId="40" borderId="53" xfId="62" applyFont="1" applyFill="1" applyBorder="1" applyAlignment="1" applyProtection="1">
      <alignment horizontal="center" vertical="center"/>
      <protection/>
    </xf>
    <xf numFmtId="0" fontId="7" fillId="40" borderId="40" xfId="62" applyFont="1" applyFill="1" applyBorder="1" applyAlignment="1" applyProtection="1">
      <alignment horizontal="center" vertical="center"/>
      <protection/>
    </xf>
    <xf numFmtId="0" fontId="7" fillId="40" borderId="24" xfId="62" applyFont="1" applyFill="1" applyBorder="1" applyAlignment="1" applyProtection="1">
      <alignment horizontal="center" vertical="center"/>
      <protection/>
    </xf>
    <xf numFmtId="0" fontId="7" fillId="36" borderId="29" xfId="62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181" fontId="7" fillId="0" borderId="62" xfId="0" applyNumberFormat="1" applyFont="1" applyBorder="1" applyAlignment="1" applyProtection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7" fillId="37" borderId="29" xfId="62" applyFont="1" applyFill="1" applyBorder="1" applyAlignment="1" applyProtection="1">
      <alignment horizontal="center" vertical="center"/>
      <protection/>
    </xf>
    <xf numFmtId="0" fontId="77" fillId="0" borderId="0" xfId="62" applyFont="1" applyAlignment="1" applyProtection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247650</xdr:colOff>
      <xdr:row>6</xdr:row>
      <xdr:rowOff>152400</xdr:rowOff>
    </xdr:to>
    <xdr:sp>
      <xdr:nvSpPr>
        <xdr:cNvPr id="1" name="吹き出し: 四角形 2"/>
        <xdr:cNvSpPr>
          <a:spLocks/>
        </xdr:cNvSpPr>
      </xdr:nvSpPr>
      <xdr:spPr>
        <a:xfrm>
          <a:off x="571500" y="1752600"/>
          <a:ext cx="2000250" cy="419100"/>
        </a:xfrm>
        <a:prstGeom prst="wedgeRectCallout">
          <a:avLst>
            <a:gd name="adj1" fmla="val 53398"/>
            <a:gd name="adj2" fmla="val -235120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団体名を入力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247650</xdr:colOff>
      <xdr:row>15</xdr:row>
      <xdr:rowOff>76200</xdr:rowOff>
    </xdr:to>
    <xdr:sp>
      <xdr:nvSpPr>
        <xdr:cNvPr id="2" name="吹き出し: 四角形 3"/>
        <xdr:cNvSpPr>
          <a:spLocks/>
        </xdr:cNvSpPr>
      </xdr:nvSpPr>
      <xdr:spPr>
        <a:xfrm>
          <a:off x="571500" y="3286125"/>
          <a:ext cx="2000250" cy="419100"/>
        </a:xfrm>
        <a:prstGeom prst="wedgeRectCallout">
          <a:avLst>
            <a:gd name="adj1" fmla="val -34078"/>
            <a:gd name="adj2" fmla="val -107226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ナンバーは空欄</a:t>
          </a:r>
        </a:p>
      </xdr:txBody>
    </xdr:sp>
    <xdr:clientData/>
  </xdr:twoCellAnchor>
  <xdr:twoCellAnchor>
    <xdr:from>
      <xdr:col>4</xdr:col>
      <xdr:colOff>257175</xdr:colOff>
      <xdr:row>14</xdr:row>
      <xdr:rowOff>171450</xdr:rowOff>
    </xdr:from>
    <xdr:to>
      <xdr:col>7</xdr:col>
      <xdr:colOff>142875</xdr:colOff>
      <xdr:row>18</xdr:row>
      <xdr:rowOff>85725</xdr:rowOff>
    </xdr:to>
    <xdr:sp>
      <xdr:nvSpPr>
        <xdr:cNvPr id="3" name="吹き出し: 四角形 6"/>
        <xdr:cNvSpPr>
          <a:spLocks/>
        </xdr:cNvSpPr>
      </xdr:nvSpPr>
      <xdr:spPr>
        <a:xfrm>
          <a:off x="2581275" y="3629025"/>
          <a:ext cx="2790825" cy="600075"/>
        </a:xfrm>
        <a:prstGeom prst="wedgeRectCallout">
          <a:avLst>
            <a:gd name="adj1" fmla="val -36486"/>
            <a:gd name="adj2" fmla="val -145268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氏名、ﾌﾘｶﾞﾅ、性別（男子は１、女子は２）、所属名、学年を入力</a:t>
          </a:r>
        </a:p>
      </xdr:txBody>
    </xdr:sp>
    <xdr:clientData/>
  </xdr:twoCellAnchor>
  <xdr:twoCellAnchor>
    <xdr:from>
      <xdr:col>7</xdr:col>
      <xdr:colOff>257175</xdr:colOff>
      <xdr:row>15</xdr:row>
      <xdr:rowOff>9525</xdr:rowOff>
    </xdr:from>
    <xdr:to>
      <xdr:col>11</xdr:col>
      <xdr:colOff>323850</xdr:colOff>
      <xdr:row>18</xdr:row>
      <xdr:rowOff>95250</xdr:rowOff>
    </xdr:to>
    <xdr:sp>
      <xdr:nvSpPr>
        <xdr:cNvPr id="4" name="吹き出し: 四角形 7"/>
        <xdr:cNvSpPr>
          <a:spLocks/>
        </xdr:cNvSpPr>
      </xdr:nvSpPr>
      <xdr:spPr>
        <a:xfrm>
          <a:off x="5486400" y="3638550"/>
          <a:ext cx="2781300" cy="600075"/>
        </a:xfrm>
        <a:prstGeom prst="wedgeRectCallout">
          <a:avLst>
            <a:gd name="adj1" fmla="val -6694"/>
            <a:gd name="adj2" fmla="val -154597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種別、種目をプルダウンから選び、最高記録は公認記録を入力</a:t>
          </a:r>
        </a:p>
      </xdr:txBody>
    </xdr:sp>
    <xdr:clientData/>
  </xdr:twoCellAnchor>
  <xdr:twoCellAnchor>
    <xdr:from>
      <xdr:col>12</xdr:col>
      <xdr:colOff>285750</xdr:colOff>
      <xdr:row>14</xdr:row>
      <xdr:rowOff>114300</xdr:rowOff>
    </xdr:from>
    <xdr:to>
      <xdr:col>16</xdr:col>
      <xdr:colOff>85725</xdr:colOff>
      <xdr:row>18</xdr:row>
      <xdr:rowOff>95250</xdr:rowOff>
    </xdr:to>
    <xdr:sp>
      <xdr:nvSpPr>
        <xdr:cNvPr id="5" name="吹き出し: 四角形 8"/>
        <xdr:cNvSpPr>
          <a:spLocks/>
        </xdr:cNvSpPr>
      </xdr:nvSpPr>
      <xdr:spPr>
        <a:xfrm>
          <a:off x="9001125" y="3571875"/>
          <a:ext cx="2771775" cy="666750"/>
        </a:xfrm>
        <a:prstGeom prst="wedgeRectCallout">
          <a:avLst>
            <a:gd name="adj1" fmla="val -51194"/>
            <a:gd name="adj2" fmla="val -138694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種別をプルダウンから選び、最高記録は公認記録を入力。ない場合は０を入力。</a:t>
          </a:r>
          <a:r>
            <a:rPr lang="en-US" cap="none" sz="11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AC291"/>
  <sheetViews>
    <sheetView tabSelected="1" view="pageBreakPreview" zoomScaleSheetLayoutView="100" zoomScalePageLayoutView="0" workbookViewId="0" topLeftCell="A7">
      <selection activeCell="N22" sqref="N22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8.5">
      <c r="A1" s="20" t="s">
        <v>21</v>
      </c>
      <c r="B1" s="21"/>
      <c r="C1" s="22"/>
      <c r="D1" s="166" t="s">
        <v>70</v>
      </c>
      <c r="E1" s="166"/>
      <c r="F1" s="166"/>
      <c r="G1" s="166"/>
      <c r="H1" s="167" t="s">
        <v>30</v>
      </c>
      <c r="I1" s="167"/>
      <c r="J1" s="167"/>
      <c r="K1" s="90"/>
      <c r="M1" s="173" t="s">
        <v>47</v>
      </c>
      <c r="N1" s="173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26" t="s">
        <v>5</v>
      </c>
      <c r="B3" s="26"/>
      <c r="C3" s="26"/>
      <c r="D3" s="27" t="s">
        <v>22</v>
      </c>
      <c r="E3" s="168"/>
      <c r="F3" s="168"/>
      <c r="G3" s="169"/>
      <c r="I3" s="101" t="s">
        <v>46</v>
      </c>
      <c r="J3" s="170"/>
      <c r="K3" s="170"/>
      <c r="L3" s="170"/>
      <c r="M3" s="170"/>
      <c r="N3" s="89" t="s">
        <v>29</v>
      </c>
      <c r="O3" s="78"/>
      <c r="P3" s="79"/>
      <c r="U3" s="29"/>
      <c r="V3" s="79" t="s">
        <v>1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76" t="str">
        <f>COUNTA(J12:J51)&amp;"人"</f>
        <v>0人</v>
      </c>
      <c r="F4" s="171">
        <f>COUNTA(J12:J51)*1500</f>
        <v>0</v>
      </c>
      <c r="G4" s="171"/>
      <c r="I4" s="103" t="s">
        <v>6</v>
      </c>
      <c r="J4" s="172"/>
      <c r="K4" s="172"/>
      <c r="L4" s="172"/>
      <c r="M4" s="172"/>
      <c r="V4" s="20" t="s">
        <v>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77" t="s">
        <v>58</v>
      </c>
      <c r="E5" s="76" t="str">
        <f>COUNTA(M12:M51)&amp;"チーム"</f>
        <v>0チーム</v>
      </c>
      <c r="F5" s="171">
        <f>COUNTA(M12:M51)*3000</f>
        <v>0</v>
      </c>
      <c r="G5" s="171"/>
      <c r="I5" s="104" t="s">
        <v>7</v>
      </c>
      <c r="J5" s="172"/>
      <c r="K5" s="172"/>
      <c r="L5" s="172"/>
      <c r="M5" s="172"/>
      <c r="V5" s="20" t="s">
        <v>32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M6" s="65"/>
      <c r="N6" s="81"/>
      <c r="V6" s="20" t="s">
        <v>33</v>
      </c>
      <c r="X6" s="20" t="s">
        <v>44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134" t="s">
        <v>45</v>
      </c>
      <c r="I7" s="134"/>
      <c r="J7" s="134"/>
      <c r="K7" s="134"/>
      <c r="L7" s="134"/>
      <c r="M7" s="134"/>
      <c r="N7" s="28"/>
      <c r="O7" s="28"/>
      <c r="P7" s="28"/>
      <c r="Q7" s="28"/>
      <c r="R7" s="64"/>
      <c r="S7" s="1"/>
      <c r="T7" s="1"/>
      <c r="U7" s="1"/>
      <c r="V7" s="28" t="s">
        <v>34</v>
      </c>
      <c r="W7" s="28"/>
      <c r="X7" s="82"/>
      <c r="Y7" s="82"/>
      <c r="AC7" s="29"/>
    </row>
    <row r="8" spans="1:27" ht="13.5">
      <c r="A8" s="159" t="s">
        <v>9</v>
      </c>
      <c r="B8" s="159"/>
      <c r="C8" s="161" t="s">
        <v>18</v>
      </c>
      <c r="D8" s="163" t="s">
        <v>10</v>
      </c>
      <c r="E8" s="163" t="s">
        <v>3</v>
      </c>
      <c r="F8" s="163" t="s">
        <v>19</v>
      </c>
      <c r="G8" s="156" t="s">
        <v>11</v>
      </c>
      <c r="H8" s="157" t="s">
        <v>4</v>
      </c>
      <c r="I8" s="158" t="s">
        <v>59</v>
      </c>
      <c r="J8" s="158"/>
      <c r="K8" s="158"/>
      <c r="L8" s="165" t="s">
        <v>37</v>
      </c>
      <c r="M8" s="165"/>
      <c r="N8" s="102"/>
      <c r="V8" s="20" t="s">
        <v>35</v>
      </c>
      <c r="X8" s="20"/>
      <c r="Y8" s="20"/>
      <c r="Z8" s="20"/>
      <c r="AA8" s="20"/>
    </row>
    <row r="9" spans="1:27" ht="13.5">
      <c r="A9" s="160"/>
      <c r="B9" s="160"/>
      <c r="C9" s="162"/>
      <c r="D9" s="164"/>
      <c r="E9" s="164"/>
      <c r="F9" s="164"/>
      <c r="G9" s="156"/>
      <c r="H9" s="157"/>
      <c r="I9" s="33" t="s">
        <v>28</v>
      </c>
      <c r="J9" s="33" t="s">
        <v>13</v>
      </c>
      <c r="K9" s="34" t="s">
        <v>14</v>
      </c>
      <c r="L9" s="35" t="s">
        <v>28</v>
      </c>
      <c r="M9" s="36" t="s">
        <v>14</v>
      </c>
      <c r="N9" s="37" t="s">
        <v>15</v>
      </c>
      <c r="V9" s="20" t="s">
        <v>36</v>
      </c>
      <c r="X9" s="20"/>
      <c r="Y9" s="20"/>
      <c r="Z9" s="20"/>
      <c r="AA9" s="20"/>
    </row>
    <row r="10" spans="1:27" ht="13.5">
      <c r="A10" s="38" t="s">
        <v>16</v>
      </c>
      <c r="B10" s="39"/>
      <c r="C10" s="40"/>
      <c r="D10" s="105" t="s">
        <v>51</v>
      </c>
      <c r="E10" s="106" t="s">
        <v>53</v>
      </c>
      <c r="F10" s="41" t="s">
        <v>20</v>
      </c>
      <c r="G10" s="42" t="s">
        <v>50</v>
      </c>
      <c r="H10" s="43">
        <v>5</v>
      </c>
      <c r="I10" s="11" t="s">
        <v>24</v>
      </c>
      <c r="J10" s="72" t="s">
        <v>0</v>
      </c>
      <c r="K10" s="44" t="s">
        <v>56</v>
      </c>
      <c r="L10" s="45" t="s">
        <v>48</v>
      </c>
      <c r="M10" s="44" t="s">
        <v>61</v>
      </c>
      <c r="N10" s="133">
        <f>IF(AND(COUNTA(I10),COUNTA(J10)),1500,"")</f>
        <v>1500</v>
      </c>
      <c r="V10" s="20" t="s">
        <v>38</v>
      </c>
      <c r="X10" s="20"/>
      <c r="Y10" s="20"/>
      <c r="Z10" s="20"/>
      <c r="AA10" s="20"/>
    </row>
    <row r="11" spans="1:27" ht="13.5">
      <c r="A11" s="38" t="s">
        <v>17</v>
      </c>
      <c r="B11" s="39"/>
      <c r="C11" s="40"/>
      <c r="D11" s="105" t="s">
        <v>52</v>
      </c>
      <c r="E11" s="106" t="s">
        <v>54</v>
      </c>
      <c r="F11" s="43">
        <v>1</v>
      </c>
      <c r="G11" s="42" t="s">
        <v>50</v>
      </c>
      <c r="H11" s="43">
        <v>6</v>
      </c>
      <c r="I11" s="11" t="s">
        <v>26</v>
      </c>
      <c r="J11" s="72" t="s">
        <v>2</v>
      </c>
      <c r="K11" s="44" t="s">
        <v>55</v>
      </c>
      <c r="L11" s="45" t="s">
        <v>48</v>
      </c>
      <c r="M11" s="46" t="s">
        <v>57</v>
      </c>
      <c r="N11" s="133">
        <f>IF(AND(COUNTA(I11),COUNTA(J11)),1500,"")</f>
        <v>1500</v>
      </c>
      <c r="V11" s="20" t="s">
        <v>39</v>
      </c>
      <c r="X11" s="20"/>
      <c r="Y11" s="20"/>
      <c r="Z11" s="20"/>
      <c r="AA11" s="20"/>
    </row>
    <row r="12" spans="1:27" ht="13.5">
      <c r="A12" s="47">
        <v>1</v>
      </c>
      <c r="B12" s="91"/>
      <c r="C12" s="12"/>
      <c r="D12" s="48">
        <f>IF($C12="","",VLOOKUP($C12,#REF!,6,0))</f>
      </c>
      <c r="E12" s="48">
        <f>IF($C12="","",VLOOKUP($C12,#REF!,7,0))</f>
      </c>
      <c r="F12" s="71">
        <f>IF($C12="","",VLOOKUP($C12,#REF!,4,0))</f>
      </c>
      <c r="G12" s="48">
        <f>IF($C12="","",VLOOKUP($C12,#REF!,8,0))</f>
      </c>
      <c r="H12" s="71">
        <f>IF($C12="","",VLOOKUP($C12,#REF!,9,0))</f>
      </c>
      <c r="I12" s="11"/>
      <c r="J12" s="72"/>
      <c r="K12" s="16"/>
      <c r="L12" s="3"/>
      <c r="M12" s="10"/>
      <c r="N12" s="59">
        <f>IF(AND(COUNTA(J12)),1500,"")</f>
      </c>
      <c r="X12" s="20"/>
      <c r="Y12" s="20"/>
      <c r="Z12" s="20"/>
      <c r="AA12" s="20"/>
    </row>
    <row r="13" spans="1:27" ht="13.5">
      <c r="A13" s="49">
        <v>2</v>
      </c>
      <c r="B13" s="92"/>
      <c r="C13" s="13"/>
      <c r="D13" s="50">
        <f>IF($C13="","",VLOOKUP($C13,#REF!,6,0))</f>
      </c>
      <c r="E13" s="51">
        <f>IF($C13="","",VLOOKUP($C13,#REF!,7,0))</f>
      </c>
      <c r="F13" s="66">
        <f>IF($C13="","",VLOOKUP($C13,#REF!,4,0))</f>
      </c>
      <c r="G13" s="67">
        <f>IF($C13="","",VLOOKUP($C13,#REF!,8,0))</f>
      </c>
      <c r="H13" s="68">
        <f>IF($C13="","",VLOOKUP($C13,#REF!,9,0))</f>
      </c>
      <c r="I13" s="4"/>
      <c r="J13" s="73"/>
      <c r="K13" s="17">
        <f>_xlfn.IFERROR(IF(OR($C13="",I13="",J13=""),"",INDEX(#REF!,MATCH($C13,#REF!,0),MATCH(J13,#REF!,0))),"")</f>
      </c>
      <c r="L13" s="5"/>
      <c r="M13" s="8"/>
      <c r="N13" s="59">
        <f aca="true" t="shared" si="0" ref="N13:N51">IF(AND(COUNTA(J13)),1500,"")</f>
      </c>
      <c r="X13" s="20"/>
      <c r="Y13" s="20"/>
      <c r="Z13" s="20"/>
      <c r="AA13" s="20"/>
    </row>
    <row r="14" spans="1:27" ht="13.5">
      <c r="A14" s="49">
        <v>3</v>
      </c>
      <c r="B14" s="92"/>
      <c r="C14" s="13"/>
      <c r="D14" s="50">
        <f>IF($C14="","",VLOOKUP($C14,#REF!,6,0))</f>
      </c>
      <c r="E14" s="51">
        <f>IF($C14="","",VLOOKUP($C14,#REF!,7,0))</f>
      </c>
      <c r="F14" s="66">
        <f>IF($C14="","",VLOOKUP($C14,#REF!,4,0))</f>
      </c>
      <c r="G14" s="67">
        <f>IF($C14="","",VLOOKUP($C14,#REF!,8,0))</f>
      </c>
      <c r="H14" s="68">
        <f>IF($C14="","",VLOOKUP($C14,#REF!,9,0))</f>
      </c>
      <c r="I14" s="4"/>
      <c r="J14" s="73"/>
      <c r="K14" s="17">
        <f>_xlfn.IFERROR(IF(OR($C14="",I14="",J14=""),"",INDEX(#REF!,MATCH($C14,#REF!,0),MATCH(J14,#REF!,0))),"")</f>
      </c>
      <c r="L14" s="5"/>
      <c r="M14" s="8"/>
      <c r="N14" s="59">
        <f t="shared" si="0"/>
      </c>
      <c r="X14" s="20"/>
      <c r="Y14" s="20"/>
      <c r="Z14" s="20"/>
      <c r="AA14" s="20"/>
    </row>
    <row r="15" spans="1:27" ht="13.5">
      <c r="A15" s="49">
        <v>4</v>
      </c>
      <c r="B15" s="92"/>
      <c r="C15" s="13"/>
      <c r="D15" s="50">
        <f>IF($C15="","",VLOOKUP($C15,#REF!,6,0))</f>
      </c>
      <c r="E15" s="51">
        <f>IF($C15="","",VLOOKUP($C15,#REF!,7,0))</f>
      </c>
      <c r="F15" s="66">
        <f>IF($C15="","",VLOOKUP($C15,#REF!,4,0))</f>
      </c>
      <c r="G15" s="67">
        <f>IF($C15="","",VLOOKUP($C15,#REF!,8,0))</f>
      </c>
      <c r="H15" s="68">
        <f>IF($C15="","",VLOOKUP($C15,#REF!,9,0))</f>
      </c>
      <c r="I15" s="4"/>
      <c r="J15" s="73"/>
      <c r="K15" s="17">
        <f>_xlfn.IFERROR(IF(OR($C15="",I15="",J15=""),"",INDEX(#REF!,MATCH($C15,#REF!,0),MATCH(J15,#REF!,0))),"")</f>
      </c>
      <c r="L15" s="5"/>
      <c r="M15" s="8"/>
      <c r="N15" s="59">
        <f t="shared" si="0"/>
      </c>
      <c r="X15" s="20"/>
      <c r="Y15" s="20"/>
      <c r="Z15" s="20"/>
      <c r="AA15" s="20"/>
    </row>
    <row r="16" spans="1:27" ht="13.5">
      <c r="A16" s="49">
        <v>5</v>
      </c>
      <c r="B16" s="92"/>
      <c r="C16" s="13"/>
      <c r="D16" s="50">
        <f>IF($C16="","",VLOOKUP($C16,#REF!,6,0))</f>
      </c>
      <c r="E16" s="51">
        <f>IF($C16="","",VLOOKUP($C16,#REF!,7,0))</f>
      </c>
      <c r="F16" s="66">
        <f>IF($C16="","",VLOOKUP($C16,#REF!,4,0))</f>
      </c>
      <c r="G16" s="67">
        <f>IF($C16="","",VLOOKUP($C16,#REF!,8,0))</f>
      </c>
      <c r="H16" s="68">
        <f>IF($C16="","",VLOOKUP($C16,#REF!,9,0))</f>
      </c>
      <c r="I16" s="4"/>
      <c r="J16" s="73"/>
      <c r="K16" s="17">
        <f>_xlfn.IFERROR(IF(OR($C16="",I16="",J16=""),"",INDEX(#REF!,MATCH($C16,#REF!,0),MATCH(J16,#REF!,0))),"")</f>
      </c>
      <c r="L16" s="5"/>
      <c r="M16" s="8"/>
      <c r="N16" s="59">
        <f t="shared" si="0"/>
      </c>
      <c r="X16" s="20"/>
      <c r="Y16" s="20"/>
      <c r="Z16" s="20"/>
      <c r="AA16" s="20"/>
    </row>
    <row r="17" spans="1:27" ht="13.5">
      <c r="A17" s="49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67">
        <f>IF($C17="","",VLOOKUP($C17,#REF!,8,0))</f>
      </c>
      <c r="H17" s="68">
        <f>IF($C17="","",VLOOKUP($C17,#REF!,9,0))</f>
      </c>
      <c r="I17" s="4"/>
      <c r="J17" s="73"/>
      <c r="K17" s="17">
        <f>_xlfn.IFERROR(IF(OR($C17="",I17="",J17=""),"",INDEX(#REF!,MATCH($C17,#REF!,0),MATCH(J17,#REF!,0))),"")</f>
      </c>
      <c r="L17" s="5"/>
      <c r="M17" s="8"/>
      <c r="N17" s="59">
        <f t="shared" si="0"/>
      </c>
      <c r="X17" s="20"/>
      <c r="Y17" s="20"/>
      <c r="Z17" s="20"/>
      <c r="AA17" s="20"/>
    </row>
    <row r="18" spans="1:27" ht="13.5">
      <c r="A18" s="49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67">
        <f>IF($C18="","",VLOOKUP($C18,#REF!,8,0))</f>
      </c>
      <c r="H18" s="68">
        <f>IF($C18="","",VLOOKUP($C18,#REF!,9,0))</f>
      </c>
      <c r="I18" s="4"/>
      <c r="J18" s="73"/>
      <c r="K18" s="17">
        <f>_xlfn.IFERROR(IF(OR($C18="",I18="",J18=""),"",INDEX(#REF!,MATCH($C18,#REF!,0),MATCH(J18,#REF!,0))),"")</f>
      </c>
      <c r="L18" s="5"/>
      <c r="M18" s="8"/>
      <c r="N18" s="59">
        <f t="shared" si="0"/>
      </c>
      <c r="X18" s="20"/>
      <c r="Y18" s="20"/>
      <c r="Z18" s="20"/>
      <c r="AA18" s="20"/>
    </row>
    <row r="19" spans="1:27" ht="13.5">
      <c r="A19" s="49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67">
        <f>IF($C19="","",VLOOKUP($C19,#REF!,8,0))</f>
      </c>
      <c r="H19" s="68">
        <f>IF($C19="","",VLOOKUP($C19,#REF!,9,0))</f>
      </c>
      <c r="I19" s="4"/>
      <c r="J19" s="73"/>
      <c r="K19" s="17">
        <f>_xlfn.IFERROR(IF(OR($C19="",I19="",J19=""),"",INDEX(#REF!,MATCH($C19,#REF!,0),MATCH(J19,#REF!,0))),"")</f>
      </c>
      <c r="L19" s="5"/>
      <c r="M19" s="8"/>
      <c r="N19" s="59">
        <f t="shared" si="0"/>
      </c>
      <c r="X19" s="20"/>
      <c r="Y19" s="20"/>
      <c r="Z19" s="20"/>
      <c r="AA19" s="20"/>
    </row>
    <row r="20" spans="1:27" ht="13.5">
      <c r="A20" s="49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67">
        <f>IF($C20="","",VLOOKUP($C20,#REF!,8,0))</f>
      </c>
      <c r="H20" s="68">
        <f>IF($C20="","",VLOOKUP($C20,#REF!,9,0))</f>
      </c>
      <c r="I20" s="4"/>
      <c r="J20" s="73"/>
      <c r="K20" s="17">
        <f>_xlfn.IFERROR(IF(OR($C20="",I20="",J20=""),"",INDEX(#REF!,MATCH($C20,#REF!,0),MATCH(J20,#REF!,0))),"")</f>
      </c>
      <c r="L20" s="5"/>
      <c r="M20" s="8"/>
      <c r="N20" s="59">
        <f t="shared" si="0"/>
      </c>
      <c r="X20" s="20"/>
      <c r="Y20" s="20"/>
      <c r="Z20" s="20"/>
      <c r="AA20" s="20"/>
    </row>
    <row r="21" spans="1:27" ht="13.5">
      <c r="A21" s="49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67">
        <f>IF($C21="","",VLOOKUP($C21,#REF!,8,0))</f>
      </c>
      <c r="H21" s="68">
        <f>IF($C21="","",VLOOKUP($C21,#REF!,9,0))</f>
      </c>
      <c r="I21" s="4"/>
      <c r="J21" s="73"/>
      <c r="K21" s="17">
        <f>_xlfn.IFERROR(IF(OR($C21="",I21="",J21=""),"",INDEX(#REF!,MATCH($C21,#REF!,0),MATCH(J21,#REF!,0))),"")</f>
      </c>
      <c r="L21" s="5"/>
      <c r="M21" s="8"/>
      <c r="N21" s="59">
        <f t="shared" si="0"/>
      </c>
      <c r="X21" s="20"/>
      <c r="Y21" s="20"/>
      <c r="Z21" s="20"/>
      <c r="AA21" s="20"/>
    </row>
    <row r="22" spans="1:27" ht="13.5">
      <c r="A22" s="49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67">
        <f>IF($C22="","",VLOOKUP($C22,#REF!,8,0))</f>
      </c>
      <c r="H22" s="68">
        <f>IF($C22="","",VLOOKUP($C22,#REF!,9,0))</f>
      </c>
      <c r="I22" s="4"/>
      <c r="J22" s="73"/>
      <c r="K22" s="17">
        <f>_xlfn.IFERROR(IF(OR($C22="",I22="",J22=""),"",INDEX(#REF!,MATCH($C22,#REF!,0),MATCH(J22,#REF!,0))),"")</f>
      </c>
      <c r="L22" s="5"/>
      <c r="M22" s="8"/>
      <c r="N22" s="59">
        <f t="shared" si="0"/>
      </c>
      <c r="X22" s="20"/>
      <c r="Y22" s="20"/>
      <c r="Z22" s="20"/>
      <c r="AA22" s="20"/>
    </row>
    <row r="23" spans="1:27" ht="13.5">
      <c r="A23" s="49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67">
        <f>IF($C23="","",VLOOKUP($C23,#REF!,8,0))</f>
      </c>
      <c r="H23" s="68">
        <f>IF($C23="","",VLOOKUP($C23,#REF!,9,0))</f>
      </c>
      <c r="I23" s="4"/>
      <c r="J23" s="73"/>
      <c r="K23" s="17">
        <f>_xlfn.IFERROR(IF(OR($C23="",I23="",J23=""),"",INDEX(#REF!,MATCH($C23,#REF!,0),MATCH(J23,#REF!,0))),"")</f>
      </c>
      <c r="L23" s="5"/>
      <c r="M23" s="8"/>
      <c r="N23" s="59">
        <f t="shared" si="0"/>
      </c>
      <c r="X23" s="20"/>
      <c r="Y23" s="20"/>
      <c r="Z23" s="20"/>
      <c r="AA23" s="20"/>
    </row>
    <row r="24" spans="1:27" ht="13.5">
      <c r="A24" s="49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67">
        <f>IF($C24="","",VLOOKUP($C24,#REF!,8,0))</f>
      </c>
      <c r="H24" s="68">
        <f>IF($C24="","",VLOOKUP($C24,#REF!,9,0))</f>
      </c>
      <c r="I24" s="4"/>
      <c r="J24" s="73"/>
      <c r="K24" s="17">
        <f>_xlfn.IFERROR(IF(OR($C24="",I24="",J24=""),"",INDEX(#REF!,MATCH($C24,#REF!,0),MATCH(J24,#REF!,0))),"")</f>
      </c>
      <c r="L24" s="5"/>
      <c r="M24" s="8"/>
      <c r="N24" s="59">
        <f t="shared" si="0"/>
      </c>
      <c r="X24" s="20"/>
      <c r="Y24" s="20"/>
      <c r="Z24" s="20"/>
      <c r="AA24" s="20"/>
    </row>
    <row r="25" spans="1:27" ht="13.5">
      <c r="A25" s="49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67">
        <f>IF($C25="","",VLOOKUP($C25,#REF!,8,0))</f>
      </c>
      <c r="H25" s="68">
        <f>IF($C25="","",VLOOKUP($C25,#REF!,9,0))</f>
      </c>
      <c r="I25" s="4"/>
      <c r="J25" s="73"/>
      <c r="K25" s="17">
        <f>_xlfn.IFERROR(IF(OR($C25="",I25="",J25=""),"",INDEX(#REF!,MATCH($C25,#REF!,0),MATCH(J25,#REF!,0))),"")</f>
      </c>
      <c r="L25" s="5"/>
      <c r="M25" s="8"/>
      <c r="N25" s="59">
        <f t="shared" si="0"/>
      </c>
      <c r="X25" s="20"/>
      <c r="Y25" s="20"/>
      <c r="Z25" s="20"/>
      <c r="AA25" s="20"/>
    </row>
    <row r="26" spans="1:27" ht="13.5">
      <c r="A26" s="49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67">
        <f>IF($C26="","",VLOOKUP($C26,#REF!,8,0))</f>
      </c>
      <c r="H26" s="68">
        <f>IF($C26="","",VLOOKUP($C26,#REF!,9,0))</f>
      </c>
      <c r="I26" s="4"/>
      <c r="J26" s="73"/>
      <c r="K26" s="17">
        <f>_xlfn.IFERROR(IF(OR($C26="",I26="",J26=""),"",INDEX(#REF!,MATCH($C26,#REF!,0),MATCH(J26,#REF!,0))),"")</f>
      </c>
      <c r="L26" s="5"/>
      <c r="M26" s="8"/>
      <c r="N26" s="59">
        <f t="shared" si="0"/>
      </c>
      <c r="X26" s="20"/>
      <c r="Y26" s="20"/>
      <c r="Z26" s="20"/>
      <c r="AA26" s="20"/>
    </row>
    <row r="27" spans="1:27" ht="13.5">
      <c r="A27" s="49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67">
        <f>IF($C27="","",VLOOKUP($C27,#REF!,8,0))</f>
      </c>
      <c r="H27" s="68">
        <f>IF($C27="","",VLOOKUP($C27,#REF!,9,0))</f>
      </c>
      <c r="I27" s="4"/>
      <c r="J27" s="73"/>
      <c r="K27" s="17">
        <f>_xlfn.IFERROR(IF(OR($C27="",I27="",J27=""),"",INDEX(#REF!,MATCH($C27,#REF!,0),MATCH(J27,#REF!,0))),"")</f>
      </c>
      <c r="L27" s="5"/>
      <c r="M27" s="8"/>
      <c r="N27" s="59">
        <f t="shared" si="0"/>
      </c>
      <c r="X27" s="20"/>
      <c r="Y27" s="20"/>
      <c r="Z27" s="20"/>
      <c r="AA27" s="20"/>
    </row>
    <row r="28" spans="1:27" ht="13.5">
      <c r="A28" s="49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67">
        <f>IF($C28="","",VLOOKUP($C28,#REF!,8,0))</f>
      </c>
      <c r="H28" s="68">
        <f>IF($C28="","",VLOOKUP($C28,#REF!,9,0))</f>
      </c>
      <c r="I28" s="4"/>
      <c r="J28" s="73"/>
      <c r="K28" s="17">
        <f>_xlfn.IFERROR(IF(OR($C28="",I28="",J28=""),"",INDEX(#REF!,MATCH($C28,#REF!,0),MATCH(J28,#REF!,0))),"")</f>
      </c>
      <c r="L28" s="5"/>
      <c r="M28" s="8"/>
      <c r="N28" s="59">
        <f t="shared" si="0"/>
      </c>
      <c r="X28" s="20"/>
      <c r="Y28" s="20"/>
      <c r="Z28" s="20"/>
      <c r="AA28" s="20"/>
    </row>
    <row r="29" spans="1:27" ht="13.5">
      <c r="A29" s="49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67">
        <f>IF($C29="","",VLOOKUP($C29,#REF!,8,0))</f>
      </c>
      <c r="H29" s="68">
        <f>IF($C29="","",VLOOKUP($C29,#REF!,9,0))</f>
      </c>
      <c r="I29" s="4"/>
      <c r="J29" s="73"/>
      <c r="K29" s="17">
        <f>_xlfn.IFERROR(IF(OR($C29="",I29="",J29=""),"",INDEX(#REF!,MATCH($C29,#REF!,0),MATCH(J29,#REF!,0))),"")</f>
      </c>
      <c r="L29" s="5"/>
      <c r="M29" s="8"/>
      <c r="N29" s="59">
        <f t="shared" si="0"/>
      </c>
      <c r="X29" s="20"/>
      <c r="Y29" s="20"/>
      <c r="Z29" s="20"/>
      <c r="AA29" s="20"/>
    </row>
    <row r="30" spans="1:27" ht="13.5">
      <c r="A30" s="53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67">
        <f>IF($C30="","",VLOOKUP($C30,#REF!,8,0))</f>
      </c>
      <c r="H30" s="68">
        <f>IF($C30="","",VLOOKUP($C30,#REF!,9,0))</f>
      </c>
      <c r="I30" s="4"/>
      <c r="J30" s="73"/>
      <c r="K30" s="17">
        <f>_xlfn.IFERROR(IF(OR($C30="",I30="",J30=""),"",INDEX(#REF!,MATCH($C30,#REF!,0),MATCH(J30,#REF!,0))),"")</f>
      </c>
      <c r="L30" s="5"/>
      <c r="M30" s="8"/>
      <c r="N30" s="59">
        <f t="shared" si="0"/>
      </c>
      <c r="X30" s="20"/>
      <c r="Y30" s="20"/>
      <c r="Z30" s="20"/>
      <c r="AA30" s="20"/>
    </row>
    <row r="31" spans="1:27" ht="13.5">
      <c r="A31" s="49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67">
        <f>IF($C31="","",VLOOKUP($C31,#REF!,8,0))</f>
      </c>
      <c r="H31" s="68">
        <f>IF($C31="","",VLOOKUP($C31,#REF!,9,0))</f>
      </c>
      <c r="I31" s="4"/>
      <c r="J31" s="73"/>
      <c r="K31" s="17">
        <f>_xlfn.IFERROR(IF(OR($C31="",I31="",J31=""),"",INDEX(#REF!,MATCH($C31,#REF!,0),MATCH(J31,#REF!,0))),"")</f>
      </c>
      <c r="L31" s="5"/>
      <c r="M31" s="8"/>
      <c r="N31" s="59">
        <f t="shared" si="0"/>
      </c>
      <c r="X31" s="20"/>
      <c r="Y31" s="20"/>
      <c r="Z31" s="20"/>
      <c r="AA31" s="20"/>
    </row>
    <row r="32" spans="1:27" ht="13.5">
      <c r="A32" s="49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67">
        <f>IF($C32="","",VLOOKUP($C32,#REF!,8,0))</f>
      </c>
      <c r="H32" s="68">
        <f>IF($C32="","",VLOOKUP($C32,#REF!,9,0))</f>
      </c>
      <c r="I32" s="4"/>
      <c r="J32" s="73"/>
      <c r="K32" s="17">
        <f>_xlfn.IFERROR(IF(OR($C32="",I32="",J32=""),"",INDEX(#REF!,MATCH($C32,#REF!,0),MATCH(J32,#REF!,0))),"")</f>
      </c>
      <c r="L32" s="5"/>
      <c r="M32" s="8"/>
      <c r="N32" s="59">
        <f t="shared" si="0"/>
      </c>
      <c r="X32" s="20"/>
      <c r="Y32" s="20"/>
      <c r="Z32" s="20"/>
      <c r="AA32" s="20"/>
    </row>
    <row r="33" spans="1:27" ht="13.5">
      <c r="A33" s="49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67">
        <f>IF($C33="","",VLOOKUP($C33,#REF!,8,0))</f>
      </c>
      <c r="H33" s="68">
        <f>IF($C33="","",VLOOKUP($C33,#REF!,9,0))</f>
      </c>
      <c r="I33" s="4"/>
      <c r="J33" s="73"/>
      <c r="K33" s="17">
        <f>_xlfn.IFERROR(IF(OR($C33="",I33="",J33=""),"",INDEX(#REF!,MATCH($C33,#REF!,0),MATCH(J33,#REF!,0))),"")</f>
      </c>
      <c r="L33" s="5"/>
      <c r="M33" s="8"/>
      <c r="N33" s="59">
        <f t="shared" si="0"/>
      </c>
      <c r="X33" s="20"/>
      <c r="Y33" s="20"/>
      <c r="Z33" s="20"/>
      <c r="AA33" s="20"/>
    </row>
    <row r="34" spans="1:27" ht="13.5">
      <c r="A34" s="49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67">
        <f>IF($C34="","",VLOOKUP($C34,#REF!,8,0))</f>
      </c>
      <c r="H34" s="68">
        <f>IF($C34="","",VLOOKUP($C34,#REF!,9,0))</f>
      </c>
      <c r="I34" s="4"/>
      <c r="J34" s="73"/>
      <c r="K34" s="17">
        <f>_xlfn.IFERROR(IF(OR($C34="",I34="",J34=""),"",INDEX(#REF!,MATCH($C34,#REF!,0),MATCH(J34,#REF!,0))),"")</f>
      </c>
      <c r="L34" s="5"/>
      <c r="M34" s="8"/>
      <c r="N34" s="59">
        <f t="shared" si="0"/>
      </c>
      <c r="X34" s="20"/>
      <c r="Y34" s="20"/>
      <c r="Z34" s="20"/>
      <c r="AA34" s="20"/>
    </row>
    <row r="35" spans="1:27" ht="13.5">
      <c r="A35" s="49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67">
        <f>IF($C35="","",VLOOKUP($C35,#REF!,8,0))</f>
      </c>
      <c r="H35" s="68">
        <f>IF($C35="","",VLOOKUP($C35,#REF!,9,0))</f>
      </c>
      <c r="I35" s="4"/>
      <c r="J35" s="73"/>
      <c r="K35" s="17">
        <f>_xlfn.IFERROR(IF(OR($C35="",I35="",J35=""),"",INDEX(#REF!,MATCH($C35,#REF!,0),MATCH(J35,#REF!,0))),"")</f>
      </c>
      <c r="L35" s="5"/>
      <c r="M35" s="8"/>
      <c r="N35" s="59">
        <f t="shared" si="0"/>
      </c>
      <c r="X35" s="20"/>
      <c r="Y35" s="20"/>
      <c r="Z35" s="20"/>
      <c r="AA35" s="20"/>
    </row>
    <row r="36" spans="1:27" ht="13.5">
      <c r="A36" s="49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67">
        <f>IF($C36="","",VLOOKUP($C36,#REF!,8,0))</f>
      </c>
      <c r="H36" s="68">
        <f>IF($C36="","",VLOOKUP($C36,#REF!,9,0))</f>
      </c>
      <c r="I36" s="4"/>
      <c r="J36" s="73"/>
      <c r="K36" s="17">
        <f>_xlfn.IFERROR(IF(OR($C36="",I36="",J36=""),"",INDEX(#REF!,MATCH($C36,#REF!,0),MATCH(J36,#REF!,0))),"")</f>
      </c>
      <c r="L36" s="5"/>
      <c r="M36" s="8"/>
      <c r="N36" s="59">
        <f t="shared" si="0"/>
      </c>
      <c r="X36" s="20"/>
      <c r="Y36" s="20"/>
      <c r="Z36" s="20"/>
      <c r="AA36" s="20"/>
    </row>
    <row r="37" spans="1:27" ht="13.5">
      <c r="A37" s="49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67">
        <f>IF($C37="","",VLOOKUP($C37,#REF!,8,0))</f>
      </c>
      <c r="H37" s="68">
        <f>IF($C37="","",VLOOKUP($C37,#REF!,9,0))</f>
      </c>
      <c r="I37" s="4"/>
      <c r="J37" s="73"/>
      <c r="K37" s="17">
        <f>_xlfn.IFERROR(IF(OR($C37="",I37="",J37=""),"",INDEX(#REF!,MATCH($C37,#REF!,0),MATCH(J37,#REF!,0))),"")</f>
      </c>
      <c r="L37" s="5"/>
      <c r="M37" s="8"/>
      <c r="N37" s="59">
        <f t="shared" si="0"/>
      </c>
      <c r="X37" s="20"/>
      <c r="Y37" s="20"/>
      <c r="Z37" s="20"/>
      <c r="AA37" s="20"/>
    </row>
    <row r="38" spans="1:27" ht="13.5">
      <c r="A38" s="49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67">
        <f>IF($C38="","",VLOOKUP($C38,#REF!,8,0))</f>
      </c>
      <c r="H38" s="68">
        <f>IF($C38="","",VLOOKUP($C38,#REF!,9,0))</f>
      </c>
      <c r="I38" s="4"/>
      <c r="J38" s="73"/>
      <c r="K38" s="17">
        <f>_xlfn.IFERROR(IF(OR($C38="",I38="",J38=""),"",INDEX(#REF!,MATCH($C38,#REF!,0),MATCH(J38,#REF!,0))),"")</f>
      </c>
      <c r="L38" s="5"/>
      <c r="M38" s="8"/>
      <c r="N38" s="59">
        <f t="shared" si="0"/>
      </c>
      <c r="X38" s="20"/>
      <c r="Y38" s="20"/>
      <c r="Z38" s="20"/>
      <c r="AA38" s="20"/>
    </row>
    <row r="39" spans="1:27" ht="13.5">
      <c r="A39" s="49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67">
        <f>IF($C39="","",VLOOKUP($C39,#REF!,8,0))</f>
      </c>
      <c r="H39" s="68">
        <f>IF($C39="","",VLOOKUP($C39,#REF!,9,0))</f>
      </c>
      <c r="I39" s="4"/>
      <c r="J39" s="73"/>
      <c r="K39" s="17">
        <f>_xlfn.IFERROR(IF(OR($C39="",I39="",J39=""),"",INDEX(#REF!,MATCH($C39,#REF!,0),MATCH(J39,#REF!,0))),"")</f>
      </c>
      <c r="L39" s="5"/>
      <c r="M39" s="8"/>
      <c r="N39" s="59">
        <f t="shared" si="0"/>
      </c>
      <c r="X39" s="20"/>
      <c r="Y39" s="20"/>
      <c r="Z39" s="20"/>
      <c r="AA39" s="20"/>
    </row>
    <row r="40" spans="1:27" ht="13.5">
      <c r="A40" s="49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67">
        <f>IF($C40="","",VLOOKUP($C40,#REF!,8,0))</f>
      </c>
      <c r="H40" s="68">
        <f>IF($C40="","",VLOOKUP($C40,#REF!,9,0))</f>
      </c>
      <c r="I40" s="4"/>
      <c r="J40" s="73"/>
      <c r="K40" s="17">
        <f>_xlfn.IFERROR(IF(OR($C40="",I40="",J40=""),"",INDEX(#REF!,MATCH($C40,#REF!,0),MATCH(J40,#REF!,0))),"")</f>
      </c>
      <c r="L40" s="5"/>
      <c r="M40" s="8"/>
      <c r="N40" s="59">
        <f t="shared" si="0"/>
      </c>
      <c r="X40" s="20"/>
      <c r="Y40" s="20"/>
      <c r="Z40" s="20"/>
      <c r="AA40" s="20"/>
    </row>
    <row r="41" spans="1:27" ht="13.5">
      <c r="A41" s="49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67">
        <f>IF($C41="","",VLOOKUP($C41,#REF!,8,0))</f>
      </c>
      <c r="H41" s="68">
        <f>IF($C41="","",VLOOKUP($C41,#REF!,9,0))</f>
      </c>
      <c r="I41" s="4"/>
      <c r="J41" s="73"/>
      <c r="K41" s="17">
        <f>_xlfn.IFERROR(IF(OR($C41="",I41="",J41=""),"",INDEX(#REF!,MATCH($C41,#REF!,0),MATCH(J41,#REF!,0))),"")</f>
      </c>
      <c r="L41" s="5"/>
      <c r="M41" s="8"/>
      <c r="N41" s="59">
        <f t="shared" si="0"/>
      </c>
      <c r="X41" s="20"/>
      <c r="Y41" s="20"/>
      <c r="Z41" s="20"/>
      <c r="AA41" s="20"/>
    </row>
    <row r="42" spans="1:27" ht="13.5">
      <c r="A42" s="49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67">
        <f>IF($C42="","",VLOOKUP($C42,#REF!,8,0))</f>
      </c>
      <c r="H42" s="68">
        <f>IF($C42="","",VLOOKUP($C42,#REF!,9,0))</f>
      </c>
      <c r="I42" s="4"/>
      <c r="J42" s="73"/>
      <c r="K42" s="17">
        <f>_xlfn.IFERROR(IF(OR($C42="",I42="",J42=""),"",INDEX(#REF!,MATCH($C42,#REF!,0),MATCH(J42,#REF!,0))),"")</f>
      </c>
      <c r="L42" s="5"/>
      <c r="M42" s="8"/>
      <c r="N42" s="59">
        <f t="shared" si="0"/>
      </c>
      <c r="X42" s="20"/>
      <c r="Y42" s="20"/>
      <c r="Z42" s="20"/>
      <c r="AA42" s="20"/>
    </row>
    <row r="43" spans="1:27" ht="13.5">
      <c r="A43" s="49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67">
        <f>IF($C43="","",VLOOKUP($C43,#REF!,8,0))</f>
      </c>
      <c r="H43" s="68">
        <f>IF($C43="","",VLOOKUP($C43,#REF!,9,0))</f>
      </c>
      <c r="I43" s="4"/>
      <c r="J43" s="73"/>
      <c r="K43" s="17">
        <f>_xlfn.IFERROR(IF(OR($C43="",I43="",J43=""),"",INDEX(#REF!,MATCH($C43,#REF!,0),MATCH(J43,#REF!,0))),"")</f>
      </c>
      <c r="L43" s="5"/>
      <c r="M43" s="8"/>
      <c r="N43" s="59">
        <f t="shared" si="0"/>
      </c>
      <c r="X43" s="20"/>
      <c r="Y43" s="20"/>
      <c r="Z43" s="20"/>
      <c r="AA43" s="20"/>
    </row>
    <row r="44" spans="1:27" ht="13.5">
      <c r="A44" s="49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67">
        <f>IF($C44="","",VLOOKUP($C44,#REF!,8,0))</f>
      </c>
      <c r="H44" s="68">
        <f>IF($C44="","",VLOOKUP($C44,#REF!,9,0))</f>
      </c>
      <c r="I44" s="4"/>
      <c r="J44" s="73"/>
      <c r="K44" s="17">
        <f>_xlfn.IFERROR(IF(OR($C44="",I44="",J44=""),"",INDEX(#REF!,MATCH($C44,#REF!,0),MATCH(J44,#REF!,0))),"")</f>
      </c>
      <c r="L44" s="5"/>
      <c r="M44" s="8"/>
      <c r="N44" s="59">
        <f t="shared" si="0"/>
      </c>
      <c r="X44" s="20"/>
      <c r="Y44" s="20"/>
      <c r="Z44" s="20"/>
      <c r="AA44" s="20"/>
    </row>
    <row r="45" spans="1:27" ht="13.5">
      <c r="A45" s="49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67">
        <f>IF($C45="","",VLOOKUP($C45,#REF!,8,0))</f>
      </c>
      <c r="H45" s="68">
        <f>IF($C45="","",VLOOKUP($C45,#REF!,9,0))</f>
      </c>
      <c r="I45" s="4"/>
      <c r="J45" s="73"/>
      <c r="K45" s="17">
        <f>_xlfn.IFERROR(IF(OR($C45="",I45="",J45=""),"",INDEX(#REF!,MATCH($C45,#REF!,0),MATCH(J45,#REF!,0))),"")</f>
      </c>
      <c r="L45" s="5"/>
      <c r="M45" s="8"/>
      <c r="N45" s="59">
        <f t="shared" si="0"/>
      </c>
      <c r="X45" s="20"/>
      <c r="Y45" s="20"/>
      <c r="Z45" s="20"/>
      <c r="AA45" s="20"/>
    </row>
    <row r="46" spans="1:27" ht="13.5">
      <c r="A46" s="49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67">
        <f>IF($C46="","",VLOOKUP($C46,#REF!,8,0))</f>
      </c>
      <c r="H46" s="68">
        <f>IF($C46="","",VLOOKUP($C46,#REF!,9,0))</f>
      </c>
      <c r="I46" s="4"/>
      <c r="J46" s="73"/>
      <c r="K46" s="17">
        <f>_xlfn.IFERROR(IF(OR($C46="",I46="",J46=""),"",INDEX(#REF!,MATCH($C46,#REF!,0),MATCH(J46,#REF!,0))),"")</f>
      </c>
      <c r="L46" s="5"/>
      <c r="M46" s="8"/>
      <c r="N46" s="59">
        <f t="shared" si="0"/>
      </c>
      <c r="X46" s="20"/>
      <c r="Y46" s="20"/>
      <c r="Z46" s="20"/>
      <c r="AA46" s="20"/>
    </row>
    <row r="47" spans="1:27" ht="13.5">
      <c r="A47" s="49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67">
        <f>IF($C47="","",VLOOKUP($C47,#REF!,8,0))</f>
      </c>
      <c r="H47" s="68">
        <f>IF($C47="","",VLOOKUP($C47,#REF!,9,0))</f>
      </c>
      <c r="I47" s="4"/>
      <c r="J47" s="73"/>
      <c r="K47" s="17">
        <f>_xlfn.IFERROR(IF(OR($C47="",I47="",J47=""),"",INDEX(#REF!,MATCH($C47,#REF!,0),MATCH(J47,#REF!,0))),"")</f>
      </c>
      <c r="L47" s="5"/>
      <c r="M47" s="8"/>
      <c r="N47" s="59">
        <f t="shared" si="0"/>
      </c>
      <c r="X47" s="20"/>
      <c r="Y47" s="20"/>
      <c r="Z47" s="20"/>
      <c r="AA47" s="20"/>
    </row>
    <row r="48" spans="1:27" ht="13.5">
      <c r="A48" s="49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67">
        <f>IF($C48="","",VLOOKUP($C48,#REF!,8,0))</f>
      </c>
      <c r="H48" s="68">
        <f>IF($C48="","",VLOOKUP($C48,#REF!,9,0))</f>
      </c>
      <c r="I48" s="4"/>
      <c r="J48" s="73"/>
      <c r="K48" s="17">
        <f>_xlfn.IFERROR(IF(OR($C48="",I48="",J48=""),"",INDEX(#REF!,MATCH($C48,#REF!,0),MATCH(J48,#REF!,0))),"")</f>
      </c>
      <c r="L48" s="5"/>
      <c r="M48" s="8"/>
      <c r="N48" s="59">
        <f t="shared" si="0"/>
      </c>
      <c r="X48" s="20"/>
      <c r="Y48" s="20"/>
      <c r="Z48" s="20"/>
      <c r="AA48" s="20"/>
    </row>
    <row r="49" spans="1:27" ht="13.5">
      <c r="A49" s="49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67">
        <f>IF($C49="","",VLOOKUP($C49,#REF!,8,0))</f>
      </c>
      <c r="H49" s="68">
        <f>IF($C49="","",VLOOKUP($C49,#REF!,9,0))</f>
      </c>
      <c r="I49" s="4"/>
      <c r="J49" s="73"/>
      <c r="K49" s="17">
        <f>_xlfn.IFERROR(IF(OR($C49="",I49="",J49=""),"",INDEX(#REF!,MATCH($C49,#REF!,0),MATCH(J49,#REF!,0))),"")</f>
      </c>
      <c r="L49" s="5"/>
      <c r="M49" s="8"/>
      <c r="N49" s="59">
        <f t="shared" si="0"/>
      </c>
      <c r="X49" s="20"/>
      <c r="Y49" s="20"/>
      <c r="Z49" s="20"/>
      <c r="AA49" s="20"/>
    </row>
    <row r="50" spans="1:27" ht="13.5">
      <c r="A50" s="49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67">
        <f>IF($C50="","",VLOOKUP($C50,#REF!,8,0))</f>
      </c>
      <c r="H50" s="68">
        <f>IF($C50="","",VLOOKUP($C50,#REF!,9,0))</f>
      </c>
      <c r="I50" s="4"/>
      <c r="J50" s="73"/>
      <c r="K50" s="17">
        <f>_xlfn.IFERROR(IF(OR($C50="",I50="",J50=""),"",INDEX(#REF!,MATCH($C50,#REF!,0),MATCH(J50,#REF!,0))),"")</f>
      </c>
      <c r="L50" s="5"/>
      <c r="M50" s="8"/>
      <c r="N50" s="59">
        <f t="shared" si="0"/>
      </c>
      <c r="X50" s="20"/>
      <c r="Y50" s="20"/>
      <c r="Z50" s="20"/>
      <c r="AA50" s="20"/>
    </row>
    <row r="51" spans="1:27" ht="13.5">
      <c r="A51" s="54">
        <v>40</v>
      </c>
      <c r="B51" s="94"/>
      <c r="C51" s="14"/>
      <c r="D51" s="50">
        <f>IF($C51="","",VLOOKUP($C51,#REF!,6,0))</f>
      </c>
      <c r="E51" s="51">
        <f>IF($C51="","",VLOOKUP($C51,#REF!,7,0))</f>
      </c>
      <c r="F51" s="66">
        <f>IF($C51="","",VLOOKUP($C51,#REF!,4,0))</f>
      </c>
      <c r="G51" s="67">
        <f>IF($C51="","",VLOOKUP($C51,#REF!,8,0))</f>
      </c>
      <c r="H51" s="68">
        <f>IF($C51="","",VLOOKUP($C51,#REF!,9,0))</f>
      </c>
      <c r="I51" s="6"/>
      <c r="J51" s="74"/>
      <c r="K51" s="18">
        <f>_xlfn.IFERROR(IF(OR($C51="",I51="",J51=""),"",INDEX(#REF!,MATCH($C51,#REF!,0),MATCH(J51,#REF!,0))),"")</f>
      </c>
      <c r="L51" s="7"/>
      <c r="M51" s="9"/>
      <c r="N51" s="59">
        <f t="shared" si="0"/>
      </c>
      <c r="X51" s="20"/>
      <c r="Y51" s="20"/>
      <c r="Z51" s="20"/>
      <c r="AA51" s="20"/>
    </row>
    <row r="52" spans="1:27" ht="13.5">
      <c r="A52" s="58">
        <v>41</v>
      </c>
      <c r="B52" s="95"/>
      <c r="C52" s="15"/>
      <c r="D52" s="50">
        <f>IF($C52="","",VLOOKUP($C52,#REF!,6,0))</f>
      </c>
      <c r="E52" s="51">
        <f>IF($C52="","",VLOOKUP($C52,#REF!,7,0))</f>
      </c>
      <c r="F52" s="66">
        <f>IF($C52="","",VLOOKUP($C52,#REF!,4,0))</f>
      </c>
      <c r="G52" s="67">
        <f>IF($C52="","",VLOOKUP($C52,#REF!,8,0))</f>
      </c>
      <c r="H52" s="68">
        <f>IF($C52="","",VLOOKUP($C52,#REF!,9,0))</f>
      </c>
      <c r="I52" s="2"/>
      <c r="J52" s="75"/>
      <c r="K52" s="19">
        <f>_xlfn.IFERROR(IF(OR($C52="",I52="",J52=""),"",INDEX(#REF!,MATCH($C52,#REF!,0),MATCH(J52,#REF!,0))),"")</f>
      </c>
      <c r="L52" s="96"/>
      <c r="M52" s="97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3.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4"/>
      <c r="J53" s="73"/>
      <c r="K53" s="17">
        <f>_xlfn.IFERROR(IF(OR($C53="",I53="",J53=""),"",INDEX(#REF!,MATCH($C53,#REF!,0),MATCH(J53,#REF!,0))),"")</f>
      </c>
      <c r="L53" s="5"/>
      <c r="M53" s="8"/>
      <c r="N53" s="52">
        <f t="shared" si="1"/>
      </c>
      <c r="X53" s="20"/>
      <c r="Y53" s="20"/>
      <c r="Z53" s="20"/>
      <c r="AA53" s="20"/>
    </row>
    <row r="54" spans="1:27" ht="13.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4"/>
      <c r="J54" s="73"/>
      <c r="K54" s="17">
        <f>_xlfn.IFERROR(IF(OR($C54="",I54="",J54=""),"",INDEX(#REF!,MATCH($C54,#REF!,0),MATCH(J54,#REF!,0))),"")</f>
      </c>
      <c r="L54" s="5"/>
      <c r="M54" s="8"/>
      <c r="N54" s="52">
        <f t="shared" si="1"/>
      </c>
      <c r="X54" s="20"/>
      <c r="Y54" s="20"/>
      <c r="Z54" s="20"/>
      <c r="AA54" s="20"/>
    </row>
    <row r="55" spans="1:27" ht="13.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4"/>
      <c r="J55" s="73"/>
      <c r="K55" s="17">
        <f>_xlfn.IFERROR(IF(OR($C55="",I55="",J55=""),"",INDEX(#REF!,MATCH($C55,#REF!,0),MATCH(J55,#REF!,0))),"")</f>
      </c>
      <c r="L55" s="5"/>
      <c r="M55" s="8"/>
      <c r="N55" s="52">
        <f t="shared" si="1"/>
      </c>
      <c r="X55" s="20"/>
      <c r="Y55" s="20"/>
      <c r="Z55" s="20"/>
      <c r="AA55" s="20"/>
    </row>
    <row r="56" spans="1:27" ht="13.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4"/>
      <c r="J56" s="73"/>
      <c r="K56" s="17">
        <f>_xlfn.IFERROR(IF(OR($C56="",I56="",J56=""),"",INDEX(#REF!,MATCH($C56,#REF!,0),MATCH(J56,#REF!,0))),"")</f>
      </c>
      <c r="L56" s="5"/>
      <c r="M56" s="8"/>
      <c r="N56" s="52">
        <f t="shared" si="1"/>
      </c>
      <c r="X56" s="20"/>
      <c r="Y56" s="20"/>
      <c r="Z56" s="20"/>
      <c r="AA56" s="20"/>
    </row>
    <row r="57" spans="1:27" ht="13.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4"/>
      <c r="J57" s="73"/>
      <c r="K57" s="17">
        <f>_xlfn.IFERROR(IF(OR($C57="",I57="",J57=""),"",INDEX(#REF!,MATCH($C57,#REF!,0),MATCH(J57,#REF!,0))),"")</f>
      </c>
      <c r="L57" s="5"/>
      <c r="M57" s="8"/>
      <c r="N57" s="52">
        <f t="shared" si="1"/>
      </c>
      <c r="X57" s="20"/>
      <c r="Y57" s="20"/>
      <c r="Z57" s="20"/>
      <c r="AA57" s="20"/>
    </row>
    <row r="58" spans="1:27" ht="13.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4"/>
      <c r="J58" s="73"/>
      <c r="K58" s="17">
        <f>_xlfn.IFERROR(IF(OR($C58="",I58="",J58=""),"",INDEX(#REF!,MATCH($C58,#REF!,0),MATCH(J58,#REF!,0))),"")</f>
      </c>
      <c r="L58" s="5"/>
      <c r="M58" s="8"/>
      <c r="N58" s="52">
        <f t="shared" si="1"/>
      </c>
      <c r="X58" s="20"/>
      <c r="Y58" s="20"/>
      <c r="Z58" s="20"/>
      <c r="AA58" s="20"/>
    </row>
    <row r="59" spans="1:27" ht="13.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4"/>
      <c r="J59" s="73"/>
      <c r="K59" s="17">
        <f>_xlfn.IFERROR(IF(OR($C59="",I59="",J59=""),"",INDEX(#REF!,MATCH($C59,#REF!,0),MATCH(J59,#REF!,0))),"")</f>
      </c>
      <c r="L59" s="5"/>
      <c r="M59" s="8"/>
      <c r="N59" s="52">
        <f t="shared" si="1"/>
      </c>
      <c r="X59" s="20"/>
      <c r="Y59" s="20"/>
      <c r="Z59" s="20"/>
      <c r="AA59" s="20"/>
    </row>
    <row r="60" spans="1:27" ht="13.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4"/>
      <c r="J60" s="73"/>
      <c r="K60" s="17">
        <f>_xlfn.IFERROR(IF(OR($C60="",I60="",J60=""),"",INDEX(#REF!,MATCH($C60,#REF!,0),MATCH(J60,#REF!,0))),"")</f>
      </c>
      <c r="L60" s="5"/>
      <c r="M60" s="8"/>
      <c r="N60" s="52">
        <f t="shared" si="1"/>
      </c>
      <c r="X60" s="20"/>
      <c r="Y60" s="20"/>
      <c r="Z60" s="20"/>
      <c r="AA60" s="20"/>
    </row>
    <row r="61" spans="1:27" ht="13.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4"/>
      <c r="J61" s="73"/>
      <c r="K61" s="17">
        <f>_xlfn.IFERROR(IF(OR($C61="",I61="",J61=""),"",INDEX(#REF!,MATCH($C61,#REF!,0),MATCH(J61,#REF!,0))),"")</f>
      </c>
      <c r="L61" s="5"/>
      <c r="M61" s="8"/>
      <c r="N61" s="52">
        <f t="shared" si="1"/>
      </c>
      <c r="X61" s="20"/>
      <c r="Y61" s="20"/>
      <c r="Z61" s="20"/>
      <c r="AA61" s="20"/>
    </row>
    <row r="62" spans="1:27" ht="13.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4"/>
      <c r="J62" s="73"/>
      <c r="K62" s="17">
        <f>_xlfn.IFERROR(IF(OR($C62="",I62="",J62=""),"",INDEX(#REF!,MATCH($C62,#REF!,0),MATCH(J62,#REF!,0))),"")</f>
      </c>
      <c r="L62" s="5"/>
      <c r="M62" s="8"/>
      <c r="N62" s="52">
        <f t="shared" si="1"/>
      </c>
      <c r="X62" s="20"/>
      <c r="Y62" s="20"/>
      <c r="Z62" s="20"/>
      <c r="AA62" s="20"/>
    </row>
    <row r="63" spans="1:27" ht="13.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4"/>
      <c r="J63" s="73"/>
      <c r="K63" s="17">
        <f>_xlfn.IFERROR(IF(OR($C63="",I63="",J63=""),"",INDEX(#REF!,MATCH($C63,#REF!,0),MATCH(J63,#REF!,0))),"")</f>
      </c>
      <c r="L63" s="5"/>
      <c r="M63" s="8"/>
      <c r="N63" s="52">
        <f t="shared" si="1"/>
      </c>
      <c r="X63" s="20"/>
      <c r="Y63" s="20"/>
      <c r="Z63" s="20"/>
      <c r="AA63" s="20"/>
    </row>
    <row r="64" spans="1:27" ht="13.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4"/>
      <c r="J64" s="73"/>
      <c r="K64" s="17">
        <f>_xlfn.IFERROR(IF(OR($C64="",I64="",J64=""),"",INDEX(#REF!,MATCH($C64,#REF!,0),MATCH(J64,#REF!,0))),"")</f>
      </c>
      <c r="L64" s="5"/>
      <c r="M64" s="8"/>
      <c r="N64" s="52">
        <f t="shared" si="1"/>
      </c>
      <c r="X64" s="20"/>
      <c r="Y64" s="20"/>
      <c r="Z64" s="20"/>
      <c r="AA64" s="20"/>
    </row>
    <row r="65" spans="1:27" ht="13.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4"/>
      <c r="J65" s="73"/>
      <c r="K65" s="17">
        <f>_xlfn.IFERROR(IF(OR($C65="",I65="",J65=""),"",INDEX(#REF!,MATCH($C65,#REF!,0),MATCH(J65,#REF!,0))),"")</f>
      </c>
      <c r="L65" s="5"/>
      <c r="M65" s="8"/>
      <c r="N65" s="52">
        <f t="shared" si="1"/>
      </c>
      <c r="X65" s="20"/>
      <c r="Y65" s="20"/>
      <c r="Z65" s="20"/>
      <c r="AA65" s="20"/>
    </row>
    <row r="66" spans="1:27" ht="13.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4"/>
      <c r="J66" s="73"/>
      <c r="K66" s="17">
        <f>_xlfn.IFERROR(IF(OR($C66="",I66="",J66=""),"",INDEX(#REF!,MATCH($C66,#REF!,0),MATCH(J66,#REF!,0))),"")</f>
      </c>
      <c r="L66" s="5"/>
      <c r="M66" s="8"/>
      <c r="N66" s="52">
        <f t="shared" si="1"/>
      </c>
      <c r="X66" s="20"/>
      <c r="Y66" s="20"/>
      <c r="Z66" s="20"/>
      <c r="AA66" s="20"/>
    </row>
    <row r="67" spans="1:27" ht="13.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4"/>
      <c r="J67" s="73"/>
      <c r="K67" s="17">
        <f>_xlfn.IFERROR(IF(OR($C67="",I67="",J67=""),"",INDEX(#REF!,MATCH($C67,#REF!,0),MATCH(J67,#REF!,0))),"")</f>
      </c>
      <c r="L67" s="5"/>
      <c r="M67" s="8"/>
      <c r="N67" s="52">
        <f t="shared" si="1"/>
      </c>
      <c r="X67" s="20"/>
      <c r="Y67" s="20"/>
      <c r="Z67" s="20"/>
      <c r="AA67" s="20"/>
    </row>
    <row r="68" spans="1:27" ht="13.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4"/>
      <c r="J68" s="73"/>
      <c r="K68" s="17">
        <f>_xlfn.IFERROR(IF(OR($C68="",I68="",J68=""),"",INDEX(#REF!,MATCH($C68,#REF!,0),MATCH(J68,#REF!,0))),"")</f>
      </c>
      <c r="L68" s="5"/>
      <c r="M68" s="8"/>
      <c r="N68" s="52">
        <f t="shared" si="1"/>
      </c>
      <c r="X68" s="20"/>
      <c r="Y68" s="20"/>
      <c r="Z68" s="20"/>
      <c r="AA68" s="20"/>
    </row>
    <row r="69" spans="1:27" ht="13.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4"/>
      <c r="J69" s="73"/>
      <c r="K69" s="17">
        <f>_xlfn.IFERROR(IF(OR($C69="",I69="",J69=""),"",INDEX(#REF!,MATCH($C69,#REF!,0),MATCH(J69,#REF!,0))),"")</f>
      </c>
      <c r="L69" s="5"/>
      <c r="M69" s="8"/>
      <c r="N69" s="52">
        <f t="shared" si="1"/>
      </c>
      <c r="X69" s="20"/>
      <c r="Y69" s="20"/>
      <c r="Z69" s="20"/>
      <c r="AA69" s="20"/>
    </row>
    <row r="70" spans="1:27" ht="13.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4"/>
      <c r="J70" s="73"/>
      <c r="K70" s="17">
        <f>_xlfn.IFERROR(IF(OR($C70="",I70="",J70=""),"",INDEX(#REF!,MATCH($C70,#REF!,0),MATCH(J70,#REF!,0))),"")</f>
      </c>
      <c r="L70" s="5"/>
      <c r="M70" s="8"/>
      <c r="N70" s="52">
        <f t="shared" si="1"/>
      </c>
      <c r="X70" s="20"/>
      <c r="Y70" s="20"/>
      <c r="Z70" s="20"/>
      <c r="AA70" s="20"/>
    </row>
    <row r="71" spans="1:27" ht="13.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4"/>
      <c r="J71" s="73"/>
      <c r="K71" s="17">
        <f>_xlfn.IFERROR(IF(OR($C71="",I71="",J71=""),"",INDEX(#REF!,MATCH($C71,#REF!,0),MATCH(J71,#REF!,0))),"")</f>
      </c>
      <c r="L71" s="5"/>
      <c r="M71" s="8"/>
      <c r="N71" s="52">
        <f t="shared" si="1"/>
      </c>
      <c r="X71" s="20"/>
      <c r="Y71" s="20"/>
      <c r="Z71" s="20"/>
      <c r="AA71" s="20"/>
    </row>
    <row r="72" spans="1:27" ht="13.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4"/>
      <c r="J72" s="73"/>
      <c r="K72" s="17">
        <f>_xlfn.IFERROR(IF(OR($C72="",I72="",J72=""),"",INDEX(#REF!,MATCH($C72,#REF!,0),MATCH(J72,#REF!,0))),"")</f>
      </c>
      <c r="L72" s="5"/>
      <c r="M72" s="8"/>
      <c r="N72" s="52">
        <f t="shared" si="1"/>
      </c>
      <c r="X72" s="20"/>
      <c r="Y72" s="20"/>
      <c r="Z72" s="20"/>
      <c r="AA72" s="20"/>
    </row>
    <row r="73" spans="1:27" ht="13.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4"/>
      <c r="J73" s="73"/>
      <c r="K73" s="17">
        <f>_xlfn.IFERROR(IF(OR($C73="",I73="",J73=""),"",INDEX(#REF!,MATCH($C73,#REF!,0),MATCH(J73,#REF!,0))),"")</f>
      </c>
      <c r="L73" s="5"/>
      <c r="M73" s="8"/>
      <c r="N73" s="52">
        <f t="shared" si="1"/>
      </c>
      <c r="X73" s="20"/>
      <c r="Y73" s="20"/>
      <c r="Z73" s="20"/>
      <c r="AA73" s="20"/>
    </row>
    <row r="74" spans="1:27" ht="13.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4"/>
      <c r="J74" s="73"/>
      <c r="K74" s="17">
        <f>_xlfn.IFERROR(IF(OR($C74="",I74="",J74=""),"",INDEX(#REF!,MATCH($C74,#REF!,0),MATCH(J74,#REF!,0))),"")</f>
      </c>
      <c r="L74" s="5"/>
      <c r="M74" s="8"/>
      <c r="N74" s="52">
        <f t="shared" si="1"/>
      </c>
      <c r="X74" s="20"/>
      <c r="Y74" s="20"/>
      <c r="Z74" s="20"/>
      <c r="AA74" s="20"/>
    </row>
    <row r="75" spans="1:27" ht="13.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4"/>
      <c r="J75" s="73"/>
      <c r="K75" s="17">
        <f>_xlfn.IFERROR(IF(OR($C75="",I75="",J75=""),"",INDEX(#REF!,MATCH($C75,#REF!,0),MATCH(J75,#REF!,0))),"")</f>
      </c>
      <c r="L75" s="5"/>
      <c r="M75" s="8"/>
      <c r="N75" s="52">
        <f t="shared" si="1"/>
      </c>
      <c r="X75" s="20"/>
      <c r="Y75" s="20"/>
      <c r="Z75" s="20"/>
      <c r="AA75" s="20"/>
    </row>
    <row r="76" spans="1:27" ht="13.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4"/>
      <c r="J76" s="73"/>
      <c r="K76" s="17">
        <f>_xlfn.IFERROR(IF(OR($C76="",I76="",J76=""),"",INDEX(#REF!,MATCH($C76,#REF!,0),MATCH(J76,#REF!,0))),"")</f>
      </c>
      <c r="L76" s="5"/>
      <c r="M76" s="8"/>
      <c r="N76" s="52">
        <f t="shared" si="1"/>
      </c>
      <c r="X76" s="20"/>
      <c r="Y76" s="20"/>
      <c r="Z76" s="20"/>
      <c r="AA76" s="20"/>
    </row>
    <row r="77" spans="1:27" ht="13.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4"/>
      <c r="J77" s="73"/>
      <c r="K77" s="17">
        <f>_xlfn.IFERROR(IF(OR($C77="",I77="",J77=""),"",INDEX(#REF!,MATCH($C77,#REF!,0),MATCH(J77,#REF!,0))),"")</f>
      </c>
      <c r="L77" s="5"/>
      <c r="M77" s="8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3.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4"/>
      <c r="J78" s="73"/>
      <c r="K78" s="17">
        <f>_xlfn.IFERROR(IF(OR($C78="",I78="",J78=""),"",INDEX(#REF!,MATCH($C78,#REF!,0),MATCH(J78,#REF!,0))),"")</f>
      </c>
      <c r="L78" s="5"/>
      <c r="M78" s="8"/>
      <c r="N78" s="52">
        <f t="shared" si="2"/>
      </c>
      <c r="X78" s="20"/>
      <c r="Y78" s="20"/>
      <c r="Z78" s="20"/>
      <c r="AA78" s="20"/>
    </row>
    <row r="79" spans="1:27" ht="13.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4"/>
      <c r="J79" s="73"/>
      <c r="K79" s="17">
        <f>_xlfn.IFERROR(IF(OR($C79="",I79="",J79=""),"",INDEX(#REF!,MATCH($C79,#REF!,0),MATCH(J79,#REF!,0))),"")</f>
      </c>
      <c r="L79" s="5"/>
      <c r="M79" s="8"/>
      <c r="N79" s="52">
        <f t="shared" si="2"/>
      </c>
      <c r="X79" s="20"/>
      <c r="Y79" s="20"/>
      <c r="Z79" s="20"/>
      <c r="AA79" s="20"/>
    </row>
    <row r="80" spans="1:27" ht="13.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4"/>
      <c r="J80" s="73"/>
      <c r="K80" s="17">
        <f>_xlfn.IFERROR(IF(OR($C80="",I80="",J80=""),"",INDEX(#REF!,MATCH($C80,#REF!,0),MATCH(J80,#REF!,0))),"")</f>
      </c>
      <c r="L80" s="5"/>
      <c r="M80" s="8"/>
      <c r="N80" s="52">
        <f t="shared" si="2"/>
      </c>
      <c r="X80" s="20"/>
      <c r="Y80" s="20"/>
      <c r="Z80" s="20"/>
      <c r="AA80" s="20"/>
    </row>
    <row r="81" spans="1:27" ht="13.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4"/>
      <c r="J81" s="73"/>
      <c r="K81" s="17">
        <f>_xlfn.IFERROR(IF(OR($C81="",I81="",J81=""),"",INDEX(#REF!,MATCH($C81,#REF!,0),MATCH(J81,#REF!,0))),"")</f>
      </c>
      <c r="L81" s="5"/>
      <c r="M81" s="8"/>
      <c r="N81" s="52">
        <f t="shared" si="2"/>
      </c>
      <c r="X81" s="20"/>
      <c r="Y81" s="20"/>
      <c r="Z81" s="20"/>
      <c r="AA81" s="20"/>
    </row>
    <row r="82" spans="1:27" ht="13.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4"/>
      <c r="J82" s="73"/>
      <c r="K82" s="17">
        <f>_xlfn.IFERROR(IF(OR($C82="",I82="",J82=""),"",INDEX(#REF!,MATCH($C82,#REF!,0),MATCH(J82,#REF!,0))),"")</f>
      </c>
      <c r="L82" s="5"/>
      <c r="M82" s="8"/>
      <c r="N82" s="52">
        <f t="shared" si="2"/>
      </c>
      <c r="X82" s="20"/>
      <c r="Y82" s="20"/>
      <c r="Z82" s="20"/>
      <c r="AA82" s="20"/>
    </row>
    <row r="83" spans="1:27" ht="13.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4"/>
      <c r="J83" s="73"/>
      <c r="K83" s="17">
        <f>_xlfn.IFERROR(IF(OR($C83="",I83="",J83=""),"",INDEX(#REF!,MATCH($C83,#REF!,0),MATCH(J83,#REF!,0))),"")</f>
      </c>
      <c r="L83" s="5"/>
      <c r="M83" s="8"/>
      <c r="N83" s="52">
        <f t="shared" si="2"/>
      </c>
      <c r="X83" s="20"/>
      <c r="Y83" s="20"/>
      <c r="Z83" s="20"/>
      <c r="AA83" s="20"/>
    </row>
    <row r="84" spans="1:27" ht="13.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4"/>
      <c r="J84" s="73"/>
      <c r="K84" s="17">
        <f>_xlfn.IFERROR(IF(OR($C84="",I84="",J84=""),"",INDEX(#REF!,MATCH($C84,#REF!,0),MATCH(J84,#REF!,0))),"")</f>
      </c>
      <c r="L84" s="5"/>
      <c r="M84" s="8"/>
      <c r="N84" s="52">
        <f t="shared" si="2"/>
      </c>
      <c r="X84" s="20"/>
      <c r="Y84" s="20"/>
      <c r="Z84" s="20"/>
      <c r="AA84" s="20"/>
    </row>
    <row r="85" spans="1:27" ht="13.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4"/>
      <c r="J85" s="73"/>
      <c r="K85" s="17">
        <f>_xlfn.IFERROR(IF(OR($C85="",I85="",J85=""),"",INDEX(#REF!,MATCH($C85,#REF!,0),MATCH(J85,#REF!,0))),"")</f>
      </c>
      <c r="L85" s="5"/>
      <c r="M85" s="8"/>
      <c r="N85" s="52">
        <f t="shared" si="2"/>
      </c>
      <c r="X85" s="20"/>
      <c r="Y85" s="20"/>
      <c r="Z85" s="20"/>
      <c r="AA85" s="20"/>
    </row>
    <row r="86" spans="1:27" ht="13.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4"/>
      <c r="J86" s="73"/>
      <c r="K86" s="17">
        <f>_xlfn.IFERROR(IF(OR($C86="",I86="",J86=""),"",INDEX(#REF!,MATCH($C86,#REF!,0),MATCH(J86,#REF!,0))),"")</f>
      </c>
      <c r="L86" s="5"/>
      <c r="M86" s="8"/>
      <c r="N86" s="52">
        <f t="shared" si="2"/>
      </c>
      <c r="X86" s="20"/>
      <c r="Y86" s="20"/>
      <c r="Z86" s="20"/>
      <c r="AA86" s="20"/>
    </row>
    <row r="87" spans="1:27" ht="13.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4"/>
      <c r="J87" s="73"/>
      <c r="K87" s="17">
        <f>_xlfn.IFERROR(IF(OR($C87="",I87="",J87=""),"",INDEX(#REF!,MATCH($C87,#REF!,0),MATCH(J87,#REF!,0))),"")</f>
      </c>
      <c r="L87" s="5"/>
      <c r="M87" s="8"/>
      <c r="N87" s="52">
        <f t="shared" si="2"/>
      </c>
      <c r="X87" s="20"/>
      <c r="Y87" s="20"/>
      <c r="Z87" s="20"/>
      <c r="AA87" s="20"/>
    </row>
    <row r="88" spans="1:27" ht="13.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4"/>
      <c r="J88" s="73"/>
      <c r="K88" s="17">
        <f>_xlfn.IFERROR(IF(OR($C88="",I88="",J88=""),"",INDEX(#REF!,MATCH($C88,#REF!,0),MATCH(J88,#REF!,0))),"")</f>
      </c>
      <c r="L88" s="5"/>
      <c r="M88" s="8"/>
      <c r="N88" s="52">
        <f t="shared" si="2"/>
      </c>
      <c r="X88" s="20"/>
      <c r="Y88" s="20"/>
      <c r="Z88" s="20"/>
      <c r="AA88" s="20"/>
    </row>
    <row r="89" spans="1:27" ht="13.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4"/>
      <c r="J89" s="73"/>
      <c r="K89" s="17">
        <f>_xlfn.IFERROR(IF(OR($C89="",I89="",J89=""),"",INDEX(#REF!,MATCH($C89,#REF!,0),MATCH(J89,#REF!,0))),"")</f>
      </c>
      <c r="L89" s="5"/>
      <c r="M89" s="8"/>
      <c r="N89" s="52">
        <f t="shared" si="2"/>
      </c>
      <c r="X89" s="20"/>
      <c r="Y89" s="20"/>
      <c r="Z89" s="20"/>
      <c r="AA89" s="20"/>
    </row>
    <row r="90" spans="1:27" ht="13.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4"/>
      <c r="J90" s="73"/>
      <c r="K90" s="17">
        <f>_xlfn.IFERROR(IF(OR($C90="",I90="",J90=""),"",INDEX(#REF!,MATCH($C90,#REF!,0),MATCH(J90,#REF!,0))),"")</f>
      </c>
      <c r="L90" s="5"/>
      <c r="M90" s="8"/>
      <c r="N90" s="52">
        <f t="shared" si="2"/>
      </c>
      <c r="X90" s="20"/>
      <c r="Y90" s="20"/>
      <c r="Z90" s="20"/>
      <c r="AA90" s="20"/>
    </row>
    <row r="91" spans="1:27" ht="13.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6"/>
      <c r="J91" s="74"/>
      <c r="K91" s="18">
        <f>_xlfn.IFERROR(IF(OR($C91="",I91="",J91=""),"",INDEX(#REF!,MATCH($C91,#REF!,0),MATCH(J91,#REF!,0))),"")</f>
      </c>
      <c r="L91" s="7"/>
      <c r="M91" s="9"/>
      <c r="N91" s="57">
        <f t="shared" si="2"/>
      </c>
      <c r="X91" s="20"/>
      <c r="Y91" s="20"/>
      <c r="Z91" s="20"/>
      <c r="AA91" s="20"/>
    </row>
    <row r="92" ht="13.5">
      <c r="D92" s="60"/>
    </row>
    <row r="93" ht="13.5">
      <c r="D93" s="60"/>
    </row>
    <row r="94" ht="13.5">
      <c r="D94" s="60"/>
    </row>
    <row r="95" ht="13.5">
      <c r="D95" s="60"/>
    </row>
    <row r="96" ht="13.5">
      <c r="D96" s="60"/>
    </row>
    <row r="97" ht="13.5">
      <c r="D97" s="60"/>
    </row>
    <row r="98" ht="13.5">
      <c r="D98" s="60"/>
    </row>
    <row r="99" ht="13.5">
      <c r="D99" s="60"/>
    </row>
    <row r="100" ht="13.5">
      <c r="D100" s="60"/>
    </row>
    <row r="101" ht="13.5">
      <c r="D101" s="60"/>
    </row>
    <row r="102" ht="13.5">
      <c r="D102" s="60"/>
    </row>
    <row r="103" ht="13.5">
      <c r="D103" s="60"/>
    </row>
    <row r="104" ht="13.5">
      <c r="D104" s="60"/>
    </row>
    <row r="105" ht="13.5">
      <c r="D105" s="60"/>
    </row>
    <row r="106" ht="13.5">
      <c r="D106" s="60"/>
    </row>
    <row r="107" ht="13.5">
      <c r="D107" s="60"/>
    </row>
    <row r="108" ht="13.5">
      <c r="D108" s="60"/>
    </row>
    <row r="109" ht="13.5">
      <c r="D109" s="60"/>
    </row>
    <row r="110" ht="13.5">
      <c r="D110" s="60"/>
    </row>
    <row r="111" ht="13.5">
      <c r="D111" s="60"/>
    </row>
    <row r="112" ht="13.5">
      <c r="D112" s="60"/>
    </row>
    <row r="113" ht="13.5">
      <c r="D113" s="60"/>
    </row>
    <row r="114" ht="13.5">
      <c r="D114" s="60"/>
    </row>
    <row r="115" ht="13.5">
      <c r="D115" s="60"/>
    </row>
    <row r="116" ht="13.5">
      <c r="D116" s="60"/>
    </row>
    <row r="117" ht="13.5">
      <c r="D117" s="60"/>
    </row>
    <row r="118" ht="13.5">
      <c r="D118" s="60"/>
    </row>
    <row r="119" ht="13.5">
      <c r="D119" s="60"/>
    </row>
    <row r="120" ht="13.5">
      <c r="D120" s="60"/>
    </row>
    <row r="121" ht="13.5">
      <c r="D121" s="60"/>
    </row>
    <row r="122" ht="13.5">
      <c r="D122" s="60"/>
    </row>
    <row r="123" ht="13.5">
      <c r="D123" s="60"/>
    </row>
    <row r="124" ht="13.5">
      <c r="D124" s="60"/>
    </row>
    <row r="125" ht="13.5">
      <c r="D125" s="60"/>
    </row>
    <row r="126" ht="13.5">
      <c r="D126" s="60"/>
    </row>
    <row r="127" ht="13.5">
      <c r="D127" s="60"/>
    </row>
    <row r="128" ht="13.5">
      <c r="D128" s="60"/>
    </row>
    <row r="129" ht="13.5">
      <c r="D129" s="60"/>
    </row>
    <row r="130" ht="13.5">
      <c r="D130" s="60"/>
    </row>
    <row r="131" ht="13.5">
      <c r="D131" s="60"/>
    </row>
    <row r="132" ht="13.5">
      <c r="D132" s="60"/>
    </row>
    <row r="133" ht="13.5">
      <c r="D133" s="60"/>
    </row>
    <row r="134" ht="13.5">
      <c r="D134" s="60"/>
    </row>
    <row r="135" ht="13.5">
      <c r="D135" s="60"/>
    </row>
    <row r="136" ht="13.5">
      <c r="D136" s="60"/>
    </row>
    <row r="137" ht="13.5">
      <c r="D137" s="60"/>
    </row>
    <row r="138" ht="13.5">
      <c r="D138" s="60"/>
    </row>
    <row r="139" ht="13.5">
      <c r="D139" s="60"/>
    </row>
    <row r="140" ht="13.5">
      <c r="D140" s="60"/>
    </row>
    <row r="141" ht="13.5">
      <c r="D141" s="60"/>
    </row>
    <row r="142" ht="13.5">
      <c r="D142" s="60"/>
    </row>
    <row r="143" ht="13.5">
      <c r="D143" s="60"/>
    </row>
    <row r="144" ht="13.5">
      <c r="D144" s="60"/>
    </row>
    <row r="145" ht="13.5">
      <c r="D145" s="60"/>
    </row>
    <row r="146" ht="13.5">
      <c r="D146" s="60"/>
    </row>
    <row r="147" ht="13.5">
      <c r="D147" s="60"/>
    </row>
    <row r="148" ht="13.5">
      <c r="D148" s="60"/>
    </row>
    <row r="149" ht="13.5">
      <c r="D149" s="60"/>
    </row>
    <row r="150" ht="13.5">
      <c r="D150" s="60"/>
    </row>
    <row r="151" ht="13.5">
      <c r="D151" s="60"/>
    </row>
    <row r="152" ht="13.5">
      <c r="D152" s="60"/>
    </row>
    <row r="153" ht="13.5">
      <c r="D153" s="60"/>
    </row>
    <row r="154" ht="13.5">
      <c r="D154" s="60"/>
    </row>
    <row r="155" ht="13.5">
      <c r="D155" s="60"/>
    </row>
    <row r="156" ht="13.5">
      <c r="D156" s="60"/>
    </row>
    <row r="157" ht="13.5">
      <c r="D157" s="60"/>
    </row>
    <row r="158" ht="13.5">
      <c r="D158" s="60"/>
    </row>
    <row r="159" ht="13.5">
      <c r="D159" s="60"/>
    </row>
    <row r="160" ht="13.5">
      <c r="D160" s="60"/>
    </row>
    <row r="161" ht="13.5">
      <c r="D161" s="60"/>
    </row>
    <row r="162" ht="13.5">
      <c r="D162" s="60"/>
    </row>
    <row r="163" ht="13.5">
      <c r="D163" s="60"/>
    </row>
    <row r="164" ht="13.5">
      <c r="D164" s="60"/>
    </row>
    <row r="165" ht="13.5">
      <c r="D165" s="60"/>
    </row>
    <row r="166" ht="13.5">
      <c r="D166" s="60"/>
    </row>
    <row r="167" ht="13.5">
      <c r="D167" s="60"/>
    </row>
    <row r="168" ht="13.5">
      <c r="D168" s="60"/>
    </row>
    <row r="169" ht="13.5">
      <c r="D169" s="60"/>
    </row>
    <row r="170" ht="13.5">
      <c r="D170" s="60"/>
    </row>
    <row r="171" ht="13.5">
      <c r="D171" s="60"/>
    </row>
    <row r="172" ht="13.5">
      <c r="D172" s="60"/>
    </row>
    <row r="173" ht="13.5">
      <c r="D173" s="60"/>
    </row>
    <row r="174" ht="13.5">
      <c r="D174" s="60"/>
    </row>
    <row r="175" ht="13.5">
      <c r="D175" s="60"/>
    </row>
    <row r="176" ht="13.5">
      <c r="D176" s="60"/>
    </row>
    <row r="177" ht="13.5">
      <c r="D177" s="60"/>
    </row>
    <row r="178" ht="13.5">
      <c r="D178" s="60"/>
    </row>
    <row r="179" ht="13.5">
      <c r="D179" s="60"/>
    </row>
    <row r="180" ht="13.5">
      <c r="D180" s="60"/>
    </row>
    <row r="181" ht="13.5">
      <c r="D181" s="60"/>
    </row>
    <row r="182" ht="13.5">
      <c r="D182" s="60"/>
    </row>
    <row r="183" ht="13.5">
      <c r="D183" s="60"/>
    </row>
    <row r="184" ht="13.5">
      <c r="D184" s="60"/>
    </row>
    <row r="185" ht="13.5">
      <c r="D185" s="60"/>
    </row>
    <row r="186" ht="13.5">
      <c r="D186" s="60"/>
    </row>
    <row r="187" ht="13.5">
      <c r="D187" s="60"/>
    </row>
    <row r="188" ht="13.5">
      <c r="D188" s="60"/>
    </row>
    <row r="189" ht="13.5">
      <c r="D189" s="60"/>
    </row>
    <row r="190" ht="13.5">
      <c r="D190" s="60"/>
    </row>
    <row r="191" ht="13.5">
      <c r="D191" s="60"/>
    </row>
    <row r="192" ht="13.5">
      <c r="D192" s="60"/>
    </row>
    <row r="193" ht="13.5">
      <c r="D193" s="60"/>
    </row>
    <row r="194" ht="13.5">
      <c r="D194" s="60"/>
    </row>
    <row r="195" ht="13.5">
      <c r="D195" s="60"/>
    </row>
    <row r="196" ht="13.5">
      <c r="D196" s="60"/>
    </row>
    <row r="197" ht="13.5">
      <c r="D197" s="60"/>
    </row>
    <row r="198" ht="13.5">
      <c r="D198" s="60"/>
    </row>
    <row r="199" ht="13.5">
      <c r="D199" s="60"/>
    </row>
    <row r="200" ht="13.5">
      <c r="D200" s="60"/>
    </row>
    <row r="201" ht="13.5">
      <c r="D201" s="60"/>
    </row>
    <row r="202" ht="13.5">
      <c r="D202" s="60"/>
    </row>
    <row r="203" ht="13.5">
      <c r="D203" s="60"/>
    </row>
    <row r="204" ht="13.5">
      <c r="D204" s="60"/>
    </row>
    <row r="205" ht="13.5">
      <c r="D205" s="60"/>
    </row>
    <row r="206" ht="13.5">
      <c r="D206" s="60"/>
    </row>
    <row r="207" ht="13.5">
      <c r="D207" s="60"/>
    </row>
    <row r="208" ht="13.5">
      <c r="D208" s="60"/>
    </row>
    <row r="209" ht="13.5">
      <c r="D209" s="60"/>
    </row>
    <row r="210" ht="13.5">
      <c r="D210" s="60"/>
    </row>
    <row r="211" ht="13.5">
      <c r="D211" s="60"/>
    </row>
    <row r="212" ht="13.5">
      <c r="D212" s="60"/>
    </row>
    <row r="213" ht="13.5">
      <c r="D213" s="60"/>
    </row>
    <row r="214" ht="13.5">
      <c r="D214" s="60"/>
    </row>
    <row r="215" ht="13.5">
      <c r="D215" s="60"/>
    </row>
    <row r="216" ht="13.5">
      <c r="D216" s="60"/>
    </row>
    <row r="217" ht="13.5">
      <c r="D217" s="60"/>
    </row>
    <row r="218" ht="13.5">
      <c r="D218" s="60"/>
    </row>
    <row r="219" ht="13.5">
      <c r="D219" s="60"/>
    </row>
    <row r="220" ht="13.5">
      <c r="D220" s="60"/>
    </row>
    <row r="221" ht="13.5">
      <c r="D221" s="60"/>
    </row>
    <row r="222" ht="13.5">
      <c r="D222" s="60"/>
    </row>
    <row r="223" ht="13.5">
      <c r="D223" s="60"/>
    </row>
    <row r="224" ht="13.5">
      <c r="D224" s="60"/>
    </row>
    <row r="225" ht="13.5">
      <c r="D225" s="60"/>
    </row>
    <row r="226" ht="13.5">
      <c r="D226" s="60"/>
    </row>
    <row r="227" ht="13.5">
      <c r="D227" s="60"/>
    </row>
    <row r="228" ht="13.5">
      <c r="D228" s="60"/>
    </row>
    <row r="229" ht="13.5">
      <c r="D229" s="60"/>
    </row>
    <row r="230" ht="13.5">
      <c r="D230" s="60"/>
    </row>
    <row r="231" ht="13.5">
      <c r="D231" s="60"/>
    </row>
    <row r="232" ht="13.5">
      <c r="D232" s="60"/>
    </row>
    <row r="233" ht="13.5">
      <c r="D233" s="60"/>
    </row>
    <row r="234" ht="13.5">
      <c r="D234" s="60"/>
    </row>
    <row r="235" ht="13.5">
      <c r="D235" s="60"/>
    </row>
    <row r="236" ht="13.5">
      <c r="D236" s="60"/>
    </row>
    <row r="237" ht="13.5">
      <c r="D237" s="60"/>
    </row>
    <row r="238" ht="13.5">
      <c r="D238" s="60"/>
    </row>
    <row r="239" ht="13.5">
      <c r="D239" s="60"/>
    </row>
    <row r="240" ht="13.5">
      <c r="D240" s="60"/>
    </row>
    <row r="241" ht="13.5">
      <c r="D241" s="60"/>
    </row>
    <row r="242" ht="13.5">
      <c r="D242" s="60"/>
    </row>
    <row r="243" ht="13.5">
      <c r="D243" s="60"/>
    </row>
    <row r="244" ht="13.5">
      <c r="D244" s="60"/>
    </row>
    <row r="245" ht="13.5">
      <c r="D245" s="60"/>
    </row>
    <row r="246" ht="13.5">
      <c r="D246" s="60"/>
    </row>
    <row r="247" ht="13.5">
      <c r="D247" s="60"/>
    </row>
    <row r="248" ht="13.5">
      <c r="D248" s="60"/>
    </row>
    <row r="249" ht="13.5">
      <c r="D249" s="60"/>
    </row>
    <row r="250" ht="13.5">
      <c r="D250" s="60"/>
    </row>
    <row r="251" ht="13.5">
      <c r="D251" s="60"/>
    </row>
    <row r="252" ht="13.5">
      <c r="D252" s="60"/>
    </row>
    <row r="253" ht="13.5">
      <c r="D253" s="60"/>
    </row>
    <row r="254" ht="13.5">
      <c r="D254" s="60"/>
    </row>
    <row r="255" ht="13.5">
      <c r="D255" s="60"/>
    </row>
    <row r="256" ht="13.5">
      <c r="D256" s="60"/>
    </row>
    <row r="257" ht="13.5">
      <c r="D257" s="60"/>
    </row>
    <row r="258" ht="13.5">
      <c r="D258" s="60"/>
    </row>
    <row r="259" ht="13.5">
      <c r="D259" s="60"/>
    </row>
    <row r="260" ht="13.5">
      <c r="D260" s="60"/>
    </row>
    <row r="261" ht="13.5">
      <c r="D261" s="60"/>
    </row>
    <row r="262" ht="13.5">
      <c r="D262" s="60"/>
    </row>
    <row r="263" ht="13.5">
      <c r="D263" s="60"/>
    </row>
    <row r="264" ht="13.5">
      <c r="D264" s="60"/>
    </row>
    <row r="265" ht="13.5">
      <c r="D265" s="60"/>
    </row>
    <row r="266" ht="13.5">
      <c r="D266" s="60"/>
    </row>
    <row r="267" ht="13.5">
      <c r="D267" s="60"/>
    </row>
    <row r="268" ht="13.5">
      <c r="D268" s="60"/>
    </row>
    <row r="269" ht="13.5">
      <c r="D269" s="60"/>
    </row>
    <row r="270" ht="13.5">
      <c r="D270" s="60"/>
    </row>
    <row r="271" ht="13.5">
      <c r="D271" s="60"/>
    </row>
    <row r="272" ht="13.5">
      <c r="D272" s="60"/>
    </row>
    <row r="273" ht="13.5">
      <c r="D273" s="60"/>
    </row>
    <row r="274" ht="13.5">
      <c r="D274" s="60"/>
    </row>
    <row r="275" ht="13.5">
      <c r="D275" s="60"/>
    </row>
    <row r="276" ht="13.5">
      <c r="D276" s="60"/>
    </row>
    <row r="277" ht="13.5">
      <c r="D277" s="60"/>
    </row>
    <row r="278" ht="13.5">
      <c r="D278" s="60"/>
    </row>
    <row r="279" ht="13.5">
      <c r="D279" s="60"/>
    </row>
    <row r="280" ht="13.5">
      <c r="D280" s="60"/>
    </row>
    <row r="281" ht="13.5">
      <c r="D281" s="60"/>
    </row>
    <row r="282" ht="13.5">
      <c r="D282" s="60"/>
    </row>
    <row r="283" ht="13.5">
      <c r="D283" s="60"/>
    </row>
    <row r="284" ht="13.5">
      <c r="D284" s="60"/>
    </row>
    <row r="285" ht="13.5">
      <c r="D285" s="60"/>
    </row>
    <row r="286" ht="13.5">
      <c r="D286" s="60"/>
    </row>
    <row r="287" ht="13.5">
      <c r="D287" s="60"/>
    </row>
    <row r="288" ht="13.5">
      <c r="D288" s="60"/>
    </row>
    <row r="289" ht="13.5">
      <c r="D289" s="60"/>
    </row>
    <row r="290" ht="13.5">
      <c r="D290" s="60"/>
    </row>
    <row r="291" ht="13.5">
      <c r="D291" s="60"/>
    </row>
  </sheetData>
  <sheetProtection selectLockedCells="1"/>
  <mergeCells count="19">
    <mergeCell ref="L8:M8"/>
    <mergeCell ref="D1:G1"/>
    <mergeCell ref="H1:J1"/>
    <mergeCell ref="E3:G3"/>
    <mergeCell ref="J3:M3"/>
    <mergeCell ref="F4:G4"/>
    <mergeCell ref="J4:M4"/>
    <mergeCell ref="M1:N1"/>
    <mergeCell ref="F5:G5"/>
    <mergeCell ref="J5:M5"/>
    <mergeCell ref="G8:G9"/>
    <mergeCell ref="H8:H9"/>
    <mergeCell ref="I8:K8"/>
    <mergeCell ref="A8:A9"/>
    <mergeCell ref="B8:B9"/>
    <mergeCell ref="C8:C9"/>
    <mergeCell ref="D8:D9"/>
    <mergeCell ref="E8:E9"/>
    <mergeCell ref="F8:F9"/>
  </mergeCells>
  <conditionalFormatting sqref="L10:L91">
    <cfRule type="expression" priority="1" dxfId="0">
      <formula>OR(入力例!#REF!="100m",入力例!#REF!="100mH",入力例!#REF!="走幅跳")</formula>
    </cfRule>
  </conditionalFormatting>
  <conditionalFormatting sqref="L10:L91">
    <cfRule type="expression" priority="2" dxfId="0">
      <formula>OR(入力例!#REF!="100m",入力例!#REF!="200m",入力例!#REF!="110mH",入力例!#REF!="走幅跳",入力例!#REF!="三段跳")</formula>
    </cfRule>
  </conditionalFormatting>
  <conditionalFormatting sqref="M10:M91">
    <cfRule type="expression" priority="3" dxfId="0">
      <formula>OR(入力例!#REF!="100m",入力例!#REF!="200m",入力例!#REF!="110mH",入力例!#REF!="走幅跳",入力例!#REF!="三段跳")</formula>
    </cfRule>
  </conditionalFormatting>
  <conditionalFormatting sqref="M12:M91 M10">
    <cfRule type="expression" priority="4" dxfId="0">
      <formula>OR(入力例!#REF!="100m",入力例!#REF!="100mH",入力例!#REF!="走幅跳")</formula>
    </cfRule>
  </conditionalFormatting>
  <dataValidations count="5">
    <dataValidation type="list" allowBlank="1" showInputMessage="1" showErrorMessage="1" sqref="I10:I91">
      <formula1>$W$1:$W$5</formula1>
    </dataValidation>
    <dataValidation type="list" allowBlank="1" showInputMessage="1" showErrorMessage="1" sqref="L12:L91">
      <formula1>$X$1:$X$6</formula1>
    </dataValidation>
    <dataValidation type="list" allowBlank="1" showInputMessage="1" showErrorMessage="1" sqref="J10:J91">
      <formula1>$V$1:$V$11</formula1>
    </dataValidation>
    <dataValidation allowBlank="1" showInputMessage="1" showErrorMessage="1" sqref="D4:D5 K2:L2 F12 G12:G91 M6 E10:E91 H10:H91 C12:D91">
      <formula1>0</formula1>
      <formula2>0</formula2>
    </dataValidation>
    <dataValidation type="list" allowBlank="1" showInputMessage="1" showErrorMessage="1" sqref="L10:L11">
      <formula1>$X$2:$X$6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2"/>
  <rowBreaks count="1" manualBreakCount="1">
    <brk id="5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  <pageSetUpPr fitToPage="1"/>
  </sheetPr>
  <dimension ref="A1:AC291"/>
  <sheetViews>
    <sheetView view="pageBreakPreview" zoomScaleSheetLayoutView="100" zoomScalePageLayoutView="0" workbookViewId="0" topLeftCell="D44">
      <selection activeCell="R52" sqref="R52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8.5">
      <c r="A1" s="20" t="s">
        <v>21</v>
      </c>
      <c r="B1" s="21"/>
      <c r="C1" s="22"/>
      <c r="D1" s="166" t="s">
        <v>70</v>
      </c>
      <c r="E1" s="166"/>
      <c r="F1" s="166"/>
      <c r="G1" s="166"/>
      <c r="H1" s="167" t="s">
        <v>30</v>
      </c>
      <c r="I1" s="167"/>
      <c r="J1" s="167"/>
      <c r="K1" s="90"/>
      <c r="M1" s="173" t="s">
        <v>47</v>
      </c>
      <c r="N1" s="173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26" t="s">
        <v>5</v>
      </c>
      <c r="B3" s="26"/>
      <c r="C3" s="26"/>
      <c r="D3" s="27" t="s">
        <v>22</v>
      </c>
      <c r="E3" s="168" t="s">
        <v>49</v>
      </c>
      <c r="F3" s="168"/>
      <c r="G3" s="169"/>
      <c r="I3" s="101" t="s">
        <v>46</v>
      </c>
      <c r="J3" s="170" t="s">
        <v>49</v>
      </c>
      <c r="K3" s="170"/>
      <c r="L3" s="170"/>
      <c r="M3" s="170"/>
      <c r="N3" s="89" t="s">
        <v>29</v>
      </c>
      <c r="O3" s="78"/>
      <c r="P3" s="79"/>
      <c r="U3" s="29"/>
      <c r="V3" s="20" t="s">
        <v>2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139" t="str">
        <f>COUNTA(J12:J51)&amp;"人"</f>
        <v>0人</v>
      </c>
      <c r="F4" s="171">
        <f>COUNTA(J12:J51)*1500</f>
        <v>0</v>
      </c>
      <c r="G4" s="171"/>
      <c r="I4" s="103" t="s">
        <v>6</v>
      </c>
      <c r="J4" s="172" t="s">
        <v>49</v>
      </c>
      <c r="K4" s="172"/>
      <c r="L4" s="172"/>
      <c r="M4" s="172"/>
      <c r="V4" s="20" t="s">
        <v>32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137" t="s">
        <v>58</v>
      </c>
      <c r="E5" s="140" t="str">
        <f>COUNTA(M12:M51)&amp;"チーム"</f>
        <v>0チーム</v>
      </c>
      <c r="F5" s="174">
        <f>COUNTA(M12:M51)*3000</f>
        <v>0</v>
      </c>
      <c r="G5" s="174"/>
      <c r="I5" s="104" t="s">
        <v>7</v>
      </c>
      <c r="J5" s="172" t="s">
        <v>49</v>
      </c>
      <c r="K5" s="172"/>
      <c r="L5" s="172"/>
      <c r="M5" s="172"/>
      <c r="V5" s="20" t="s">
        <v>33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D6" s="177" t="s">
        <v>69</v>
      </c>
      <c r="E6" s="176"/>
      <c r="F6" s="175">
        <f>F4+F5</f>
        <v>0</v>
      </c>
      <c r="G6" s="176"/>
      <c r="M6" s="65"/>
      <c r="N6" s="81"/>
      <c r="V6" s="28" t="s">
        <v>34</v>
      </c>
      <c r="X6" s="20" t="s">
        <v>44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28" t="s">
        <v>45</v>
      </c>
      <c r="I7" s="28"/>
      <c r="J7" s="28"/>
      <c r="K7" s="28"/>
      <c r="L7" s="28"/>
      <c r="M7" s="28"/>
      <c r="N7" s="28"/>
      <c r="O7" s="28"/>
      <c r="P7" s="28"/>
      <c r="Q7" s="28"/>
      <c r="R7" s="64"/>
      <c r="S7" s="1"/>
      <c r="T7" s="1"/>
      <c r="U7" s="1"/>
      <c r="V7" s="20" t="s">
        <v>35</v>
      </c>
      <c r="W7" s="28"/>
      <c r="X7" s="82"/>
      <c r="Y7" s="82"/>
      <c r="AC7" s="29"/>
    </row>
    <row r="8" spans="1:27" ht="13.5">
      <c r="A8" s="159" t="s">
        <v>9</v>
      </c>
      <c r="B8" s="159"/>
      <c r="C8" s="161" t="s">
        <v>18</v>
      </c>
      <c r="D8" s="163" t="s">
        <v>10</v>
      </c>
      <c r="E8" s="163" t="s">
        <v>3</v>
      </c>
      <c r="F8" s="163" t="s">
        <v>19</v>
      </c>
      <c r="G8" s="156" t="s">
        <v>11</v>
      </c>
      <c r="H8" s="157" t="s">
        <v>4</v>
      </c>
      <c r="I8" s="158" t="s">
        <v>12</v>
      </c>
      <c r="J8" s="158"/>
      <c r="K8" s="158"/>
      <c r="L8" s="165" t="s">
        <v>37</v>
      </c>
      <c r="M8" s="165"/>
      <c r="N8" s="102"/>
      <c r="V8" s="20" t="s">
        <v>36</v>
      </c>
      <c r="X8" s="20"/>
      <c r="Y8" s="20"/>
      <c r="Z8" s="20"/>
      <c r="AA8" s="20"/>
    </row>
    <row r="9" spans="1:27" ht="13.5">
      <c r="A9" s="160"/>
      <c r="B9" s="160"/>
      <c r="C9" s="162"/>
      <c r="D9" s="164"/>
      <c r="E9" s="164"/>
      <c r="F9" s="164"/>
      <c r="G9" s="156"/>
      <c r="H9" s="157"/>
      <c r="I9" s="33" t="s">
        <v>28</v>
      </c>
      <c r="J9" s="33" t="s">
        <v>13</v>
      </c>
      <c r="K9" s="34" t="s">
        <v>14</v>
      </c>
      <c r="L9" s="35" t="s">
        <v>28</v>
      </c>
      <c r="M9" s="36" t="s">
        <v>14</v>
      </c>
      <c r="N9" s="37" t="s">
        <v>15</v>
      </c>
      <c r="V9" s="20" t="s">
        <v>38</v>
      </c>
      <c r="X9" s="20"/>
      <c r="Y9" s="20"/>
      <c r="Z9" s="20"/>
      <c r="AA9" s="20"/>
    </row>
    <row r="10" spans="1:27" ht="13.5">
      <c r="A10" s="38" t="s">
        <v>16</v>
      </c>
      <c r="B10" s="39"/>
      <c r="C10" s="40"/>
      <c r="D10" s="105" t="s">
        <v>51</v>
      </c>
      <c r="E10" s="106" t="s">
        <v>53</v>
      </c>
      <c r="F10" s="41" t="s">
        <v>20</v>
      </c>
      <c r="G10" s="42" t="s">
        <v>50</v>
      </c>
      <c r="H10" s="43">
        <v>5</v>
      </c>
      <c r="I10" s="11" t="s">
        <v>24</v>
      </c>
      <c r="J10" s="72" t="s">
        <v>0</v>
      </c>
      <c r="K10" s="44" t="s">
        <v>56</v>
      </c>
      <c r="L10" s="45" t="s">
        <v>48</v>
      </c>
      <c r="M10" s="44" t="s">
        <v>61</v>
      </c>
      <c r="N10" s="133">
        <f>IF(AND(COUNTA(I10),COUNTA(J10)),1500,"")</f>
        <v>1500</v>
      </c>
      <c r="V10" s="20" t="s">
        <v>39</v>
      </c>
      <c r="X10" s="20"/>
      <c r="Y10" s="20"/>
      <c r="Z10" s="20"/>
      <c r="AA10" s="20"/>
    </row>
    <row r="11" spans="1:27" ht="13.5">
      <c r="A11" s="38" t="s">
        <v>17</v>
      </c>
      <c r="B11" s="39"/>
      <c r="C11" s="40"/>
      <c r="D11" s="105" t="s">
        <v>52</v>
      </c>
      <c r="E11" s="106" t="s">
        <v>54</v>
      </c>
      <c r="F11" s="43">
        <v>1</v>
      </c>
      <c r="G11" s="42" t="s">
        <v>50</v>
      </c>
      <c r="H11" s="43">
        <v>6</v>
      </c>
      <c r="I11" s="11" t="s">
        <v>26</v>
      </c>
      <c r="J11" s="72" t="s">
        <v>2</v>
      </c>
      <c r="K11" s="44" t="s">
        <v>55</v>
      </c>
      <c r="L11" s="45" t="s">
        <v>48</v>
      </c>
      <c r="M11" s="46" t="s">
        <v>57</v>
      </c>
      <c r="N11" s="133">
        <f>IF(AND(COUNTA(I11),COUNTA(J11)),1500,"")</f>
        <v>1500</v>
      </c>
      <c r="X11" s="20"/>
      <c r="Y11" s="20"/>
      <c r="Z11" s="20"/>
      <c r="AA11" s="20"/>
    </row>
    <row r="12" spans="1:27" ht="13.5">
      <c r="A12" s="47">
        <v>1</v>
      </c>
      <c r="B12" s="91"/>
      <c r="C12" s="12"/>
      <c r="D12" s="48" t="s">
        <v>71</v>
      </c>
      <c r="E12" s="48"/>
      <c r="F12" s="71"/>
      <c r="G12" s="48" t="str">
        <f>E3</f>
        <v> </v>
      </c>
      <c r="H12" s="71"/>
      <c r="I12" s="11"/>
      <c r="J12" s="72"/>
      <c r="K12" s="16"/>
      <c r="L12" s="3"/>
      <c r="M12" s="10"/>
      <c r="N12" s="152">
        <f>IF(AND(COUNTA(I12),COUNTA(J12)),1500,"")</f>
      </c>
      <c r="X12" s="20"/>
      <c r="Y12" s="20"/>
      <c r="Z12" s="20"/>
      <c r="AA12" s="20"/>
    </row>
    <row r="13" spans="1:27" ht="13.5">
      <c r="A13" s="49">
        <v>2</v>
      </c>
      <c r="B13" s="92"/>
      <c r="C13" s="13"/>
      <c r="D13" s="50"/>
      <c r="E13" s="51"/>
      <c r="F13" s="66"/>
      <c r="G13" s="135" t="str">
        <f>E3</f>
        <v> </v>
      </c>
      <c r="H13" s="68"/>
      <c r="I13" s="4"/>
      <c r="J13" s="73"/>
      <c r="K13" s="17"/>
      <c r="L13" s="5"/>
      <c r="M13" s="8"/>
      <c r="N13" s="153">
        <f>IF(AND(COUNTA(I13),COUNTA(J13)),1500,"")</f>
      </c>
      <c r="X13" s="20"/>
      <c r="Y13" s="20"/>
      <c r="Z13" s="20"/>
      <c r="AA13" s="20"/>
    </row>
    <row r="14" spans="1:27" ht="13.5">
      <c r="A14" s="49">
        <v>3</v>
      </c>
      <c r="B14" s="92"/>
      <c r="C14" s="13"/>
      <c r="D14" s="50"/>
      <c r="E14" s="51"/>
      <c r="F14" s="66"/>
      <c r="G14" s="50" t="str">
        <f>E3</f>
        <v> </v>
      </c>
      <c r="H14" s="68"/>
      <c r="I14" s="4"/>
      <c r="J14" s="73"/>
      <c r="K14" s="17"/>
      <c r="L14" s="5"/>
      <c r="M14" s="8"/>
      <c r="N14" s="153">
        <f aca="true" t="shared" si="0" ref="N14:N51">IF(AND(COUNTA(I14),COUNTA(J14)),1500,"")</f>
      </c>
      <c r="X14" s="20"/>
      <c r="Y14" s="20"/>
      <c r="Z14" s="20"/>
      <c r="AA14" s="20"/>
    </row>
    <row r="15" spans="1:27" ht="13.5">
      <c r="A15" s="49">
        <v>4</v>
      </c>
      <c r="B15" s="92"/>
      <c r="C15" s="13"/>
      <c r="D15" s="50"/>
      <c r="E15" s="51"/>
      <c r="F15" s="66"/>
      <c r="G15" s="135" t="str">
        <f>E3</f>
        <v> </v>
      </c>
      <c r="H15" s="68"/>
      <c r="I15" s="4"/>
      <c r="J15" s="73"/>
      <c r="K15" s="17"/>
      <c r="L15" s="5"/>
      <c r="M15" s="8"/>
      <c r="N15" s="153">
        <f t="shared" si="0"/>
      </c>
      <c r="X15" s="20"/>
      <c r="Y15" s="20"/>
      <c r="Z15" s="20"/>
      <c r="AA15" s="20"/>
    </row>
    <row r="16" spans="1:27" ht="13.5">
      <c r="A16" s="49">
        <v>5</v>
      </c>
      <c r="B16" s="92"/>
      <c r="C16" s="13"/>
      <c r="D16" s="50"/>
      <c r="E16" s="51"/>
      <c r="F16" s="66"/>
      <c r="G16" s="136" t="str">
        <f>E3</f>
        <v> </v>
      </c>
      <c r="H16" s="68"/>
      <c r="I16" s="4"/>
      <c r="J16" s="73"/>
      <c r="K16" s="17"/>
      <c r="L16" s="5"/>
      <c r="M16" s="8"/>
      <c r="N16" s="153">
        <f t="shared" si="0"/>
      </c>
      <c r="X16" s="20"/>
      <c r="Y16" s="20"/>
      <c r="Z16" s="20"/>
      <c r="AA16" s="20"/>
    </row>
    <row r="17" spans="1:27" ht="13.5">
      <c r="A17" s="49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50" t="str">
        <f>E3</f>
        <v> </v>
      </c>
      <c r="H17" s="68">
        <f>IF($C17="","",VLOOKUP($C17,#REF!,9,0))</f>
      </c>
      <c r="I17" s="4"/>
      <c r="J17" s="73"/>
      <c r="K17" s="17">
        <f>_xlfn.IFERROR(IF(OR($C17="",I17="",J17=""),"",INDEX(#REF!,MATCH($C17,#REF!,0),MATCH(J17,#REF!,0))),"")</f>
      </c>
      <c r="L17" s="5"/>
      <c r="M17" s="8"/>
      <c r="N17" s="153">
        <f t="shared" si="0"/>
      </c>
      <c r="X17" s="20"/>
      <c r="Y17" s="20"/>
      <c r="Z17" s="20"/>
      <c r="AA17" s="20"/>
    </row>
    <row r="18" spans="1:27" ht="13.5">
      <c r="A18" s="49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50" t="str">
        <f>E3</f>
        <v> </v>
      </c>
      <c r="H18" s="68">
        <f>IF($C18="","",VLOOKUP($C18,#REF!,9,0))</f>
      </c>
      <c r="I18" s="4"/>
      <c r="J18" s="73"/>
      <c r="K18" s="17">
        <f>_xlfn.IFERROR(IF(OR($C18="",I18="",J18=""),"",INDEX(#REF!,MATCH($C18,#REF!,0),MATCH(J18,#REF!,0))),"")</f>
      </c>
      <c r="L18" s="5"/>
      <c r="M18" s="8"/>
      <c r="N18" s="153">
        <f t="shared" si="0"/>
      </c>
      <c r="X18" s="20"/>
      <c r="Y18" s="20"/>
      <c r="Z18" s="20"/>
      <c r="AA18" s="20"/>
    </row>
    <row r="19" spans="1:27" ht="13.5">
      <c r="A19" s="49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50" t="str">
        <f>E3</f>
        <v> </v>
      </c>
      <c r="H19" s="68">
        <f>IF($C19="","",VLOOKUP($C19,#REF!,9,0))</f>
      </c>
      <c r="I19" s="4"/>
      <c r="J19" s="73"/>
      <c r="K19" s="17">
        <f>_xlfn.IFERROR(IF(OR($C19="",I19="",J19=""),"",INDEX(#REF!,MATCH($C19,#REF!,0),MATCH(J19,#REF!,0))),"")</f>
      </c>
      <c r="L19" s="5"/>
      <c r="M19" s="8"/>
      <c r="N19" s="153">
        <f t="shared" si="0"/>
      </c>
      <c r="X19" s="20"/>
      <c r="Y19" s="20"/>
      <c r="Z19" s="20"/>
      <c r="AA19" s="20"/>
    </row>
    <row r="20" spans="1:27" ht="13.5">
      <c r="A20" s="49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135" t="str">
        <f>E3</f>
        <v> </v>
      </c>
      <c r="H20" s="68">
        <f>IF($C20="","",VLOOKUP($C20,#REF!,9,0))</f>
      </c>
      <c r="I20" s="4"/>
      <c r="J20" s="73"/>
      <c r="K20" s="17">
        <f>_xlfn.IFERROR(IF(OR($C20="",I20="",J20=""),"",INDEX(#REF!,MATCH($C20,#REF!,0),MATCH(J20,#REF!,0))),"")</f>
      </c>
      <c r="L20" s="5"/>
      <c r="M20" s="8"/>
      <c r="N20" s="153">
        <f t="shared" si="0"/>
      </c>
      <c r="X20" s="20"/>
      <c r="Y20" s="20"/>
      <c r="Z20" s="20"/>
      <c r="AA20" s="20"/>
    </row>
    <row r="21" spans="1:27" ht="13.5">
      <c r="A21" s="49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50" t="str">
        <f>E3</f>
        <v> </v>
      </c>
      <c r="H21" s="68">
        <f>IF($C21="","",VLOOKUP($C21,#REF!,9,0))</f>
      </c>
      <c r="I21" s="4"/>
      <c r="J21" s="73"/>
      <c r="K21" s="17">
        <f>_xlfn.IFERROR(IF(OR($C21="",I21="",J21=""),"",INDEX(#REF!,MATCH($C21,#REF!,0),MATCH(J21,#REF!,0))),"")</f>
      </c>
      <c r="L21" s="5"/>
      <c r="M21" s="8"/>
      <c r="N21" s="153">
        <f t="shared" si="0"/>
      </c>
      <c r="X21" s="20"/>
      <c r="Y21" s="20"/>
      <c r="Z21" s="20"/>
      <c r="AA21" s="20"/>
    </row>
    <row r="22" spans="1:27" ht="13.5">
      <c r="A22" s="49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50" t="str">
        <f>E3</f>
        <v> </v>
      </c>
      <c r="H22" s="68">
        <f>IF($C22="","",VLOOKUP($C22,#REF!,9,0))</f>
      </c>
      <c r="I22" s="4"/>
      <c r="J22" s="73"/>
      <c r="K22" s="17">
        <f>_xlfn.IFERROR(IF(OR($C22="",I22="",J22=""),"",INDEX(#REF!,MATCH($C22,#REF!,0),MATCH(J22,#REF!,0))),"")</f>
      </c>
      <c r="L22" s="5"/>
      <c r="M22" s="8"/>
      <c r="N22" s="153">
        <f t="shared" si="0"/>
      </c>
      <c r="X22" s="20"/>
      <c r="Y22" s="20"/>
      <c r="Z22" s="20"/>
      <c r="AA22" s="20"/>
    </row>
    <row r="23" spans="1:27" ht="13.5">
      <c r="A23" s="49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50" t="str">
        <f>E3</f>
        <v> </v>
      </c>
      <c r="H23" s="68">
        <f>IF($C23="","",VLOOKUP($C23,#REF!,9,0))</f>
      </c>
      <c r="I23" s="4"/>
      <c r="J23" s="73"/>
      <c r="K23" s="17">
        <f>_xlfn.IFERROR(IF(OR($C23="",I23="",J23=""),"",INDEX(#REF!,MATCH($C23,#REF!,0),MATCH(J23,#REF!,0))),"")</f>
      </c>
      <c r="L23" s="5"/>
      <c r="M23" s="8"/>
      <c r="N23" s="153">
        <f t="shared" si="0"/>
      </c>
      <c r="X23" s="20"/>
      <c r="Y23" s="20"/>
      <c r="Z23" s="20"/>
      <c r="AA23" s="20"/>
    </row>
    <row r="24" spans="1:27" ht="13.5">
      <c r="A24" s="49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50" t="str">
        <f>E3</f>
        <v> </v>
      </c>
      <c r="H24" s="68">
        <f>IF($C24="","",VLOOKUP($C24,#REF!,9,0))</f>
      </c>
      <c r="I24" s="4"/>
      <c r="J24" s="73"/>
      <c r="K24" s="17">
        <f>_xlfn.IFERROR(IF(OR($C24="",I24="",J24=""),"",INDEX(#REF!,MATCH($C24,#REF!,0),MATCH(J24,#REF!,0))),"")</f>
      </c>
      <c r="L24" s="5"/>
      <c r="M24" s="8"/>
      <c r="N24" s="153">
        <f t="shared" si="0"/>
      </c>
      <c r="X24" s="20"/>
      <c r="Y24" s="20"/>
      <c r="Z24" s="20"/>
      <c r="AA24" s="20"/>
    </row>
    <row r="25" spans="1:27" ht="13.5">
      <c r="A25" s="49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50" t="str">
        <f>E3</f>
        <v> </v>
      </c>
      <c r="H25" s="68">
        <f>IF($C25="","",VLOOKUP($C25,#REF!,9,0))</f>
      </c>
      <c r="I25" s="4"/>
      <c r="J25" s="73"/>
      <c r="K25" s="17">
        <f>_xlfn.IFERROR(IF(OR($C25="",I25="",J25=""),"",INDEX(#REF!,MATCH($C25,#REF!,0),MATCH(J25,#REF!,0))),"")</f>
      </c>
      <c r="L25" s="5"/>
      <c r="M25" s="8"/>
      <c r="N25" s="153">
        <f t="shared" si="0"/>
      </c>
      <c r="X25" s="20"/>
      <c r="Y25" s="20"/>
      <c r="Z25" s="20"/>
      <c r="AA25" s="20"/>
    </row>
    <row r="26" spans="1:27" ht="13.5">
      <c r="A26" s="49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50" t="str">
        <f>E3</f>
        <v> </v>
      </c>
      <c r="H26" s="68">
        <f>IF($C26="","",VLOOKUP($C26,#REF!,9,0))</f>
      </c>
      <c r="I26" s="4"/>
      <c r="J26" s="73"/>
      <c r="K26" s="17">
        <f>_xlfn.IFERROR(IF(OR($C26="",I26="",J26=""),"",INDEX(#REF!,MATCH($C26,#REF!,0),MATCH(J26,#REF!,0))),"")</f>
      </c>
      <c r="L26" s="5"/>
      <c r="M26" s="8"/>
      <c r="N26" s="153">
        <f t="shared" si="0"/>
      </c>
      <c r="X26" s="20"/>
      <c r="Y26" s="20"/>
      <c r="Z26" s="20"/>
      <c r="AA26" s="20"/>
    </row>
    <row r="27" spans="1:27" ht="13.5">
      <c r="A27" s="49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50" t="str">
        <f>E3</f>
        <v> </v>
      </c>
      <c r="H27" s="68">
        <f>IF($C27="","",VLOOKUP($C27,#REF!,9,0))</f>
      </c>
      <c r="I27" s="4"/>
      <c r="J27" s="73"/>
      <c r="K27" s="17">
        <f>_xlfn.IFERROR(IF(OR($C27="",I27="",J27=""),"",INDEX(#REF!,MATCH($C27,#REF!,0),MATCH(J27,#REF!,0))),"")</f>
      </c>
      <c r="L27" s="5"/>
      <c r="M27" s="8"/>
      <c r="N27" s="153">
        <f t="shared" si="0"/>
      </c>
      <c r="X27" s="20"/>
      <c r="Y27" s="20"/>
      <c r="Z27" s="20"/>
      <c r="AA27" s="20"/>
    </row>
    <row r="28" spans="1:27" ht="13.5">
      <c r="A28" s="49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50" t="str">
        <f>E3</f>
        <v> </v>
      </c>
      <c r="H28" s="68">
        <f>IF($C28="","",VLOOKUP($C28,#REF!,9,0))</f>
      </c>
      <c r="I28" s="4"/>
      <c r="J28" s="73"/>
      <c r="K28" s="17">
        <f>_xlfn.IFERROR(IF(OR($C28="",I28="",J28=""),"",INDEX(#REF!,MATCH($C28,#REF!,0),MATCH(J28,#REF!,0))),"")</f>
      </c>
      <c r="L28" s="5"/>
      <c r="M28" s="8"/>
      <c r="N28" s="153">
        <f t="shared" si="0"/>
      </c>
      <c r="X28" s="20"/>
      <c r="Y28" s="20"/>
      <c r="Z28" s="20"/>
      <c r="AA28" s="20"/>
    </row>
    <row r="29" spans="1:27" ht="13.5">
      <c r="A29" s="49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50" t="str">
        <f>E3</f>
        <v> </v>
      </c>
      <c r="H29" s="68">
        <f>IF($C29="","",VLOOKUP($C29,#REF!,9,0))</f>
      </c>
      <c r="I29" s="4"/>
      <c r="J29" s="73"/>
      <c r="K29" s="17">
        <f>_xlfn.IFERROR(IF(OR($C29="",I29="",J29=""),"",INDEX(#REF!,MATCH($C29,#REF!,0),MATCH(J29,#REF!,0))),"")</f>
      </c>
      <c r="L29" s="5"/>
      <c r="M29" s="8"/>
      <c r="N29" s="153">
        <f t="shared" si="0"/>
      </c>
      <c r="X29" s="20"/>
      <c r="Y29" s="20"/>
      <c r="Z29" s="20"/>
      <c r="AA29" s="20"/>
    </row>
    <row r="30" spans="1:27" ht="13.5">
      <c r="A30" s="53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50" t="str">
        <f>E3</f>
        <v> </v>
      </c>
      <c r="H30" s="68">
        <f>IF($C30="","",VLOOKUP($C30,#REF!,9,0))</f>
      </c>
      <c r="I30" s="4"/>
      <c r="J30" s="73"/>
      <c r="K30" s="17">
        <f>_xlfn.IFERROR(IF(OR($C30="",I30="",J30=""),"",INDEX(#REF!,MATCH($C30,#REF!,0),MATCH(J30,#REF!,0))),"")</f>
      </c>
      <c r="L30" s="5"/>
      <c r="M30" s="8"/>
      <c r="N30" s="153">
        <f t="shared" si="0"/>
      </c>
      <c r="X30" s="20"/>
      <c r="Y30" s="20"/>
      <c r="Z30" s="20"/>
      <c r="AA30" s="20"/>
    </row>
    <row r="31" spans="1:27" ht="13.5">
      <c r="A31" s="49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50" t="str">
        <f>E3</f>
        <v> </v>
      </c>
      <c r="H31" s="68">
        <f>IF($C31="","",VLOOKUP($C31,#REF!,9,0))</f>
      </c>
      <c r="I31" s="4"/>
      <c r="J31" s="73"/>
      <c r="K31" s="17">
        <f>_xlfn.IFERROR(IF(OR($C31="",I31="",J31=""),"",INDEX(#REF!,MATCH($C31,#REF!,0),MATCH(J31,#REF!,0))),"")</f>
      </c>
      <c r="L31" s="5"/>
      <c r="M31" s="8"/>
      <c r="N31" s="153">
        <f t="shared" si="0"/>
      </c>
      <c r="X31" s="20"/>
      <c r="Y31" s="20"/>
      <c r="Z31" s="20"/>
      <c r="AA31" s="20"/>
    </row>
    <row r="32" spans="1:27" ht="13.5">
      <c r="A32" s="49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50" t="str">
        <f>E3</f>
        <v> </v>
      </c>
      <c r="H32" s="68">
        <f>IF($C32="","",VLOOKUP($C32,#REF!,9,0))</f>
      </c>
      <c r="I32" s="4"/>
      <c r="J32" s="73"/>
      <c r="K32" s="17">
        <f>_xlfn.IFERROR(IF(OR($C32="",I32="",J32=""),"",INDEX(#REF!,MATCH($C32,#REF!,0),MATCH(J32,#REF!,0))),"")</f>
      </c>
      <c r="L32" s="5"/>
      <c r="M32" s="8"/>
      <c r="N32" s="153">
        <f t="shared" si="0"/>
      </c>
      <c r="X32" s="20"/>
      <c r="Y32" s="20"/>
      <c r="Z32" s="20"/>
      <c r="AA32" s="20"/>
    </row>
    <row r="33" spans="1:27" ht="13.5">
      <c r="A33" s="49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50" t="str">
        <f>E3</f>
        <v> </v>
      </c>
      <c r="H33" s="68">
        <f>IF($C33="","",VLOOKUP($C33,#REF!,9,0))</f>
      </c>
      <c r="I33" s="4"/>
      <c r="J33" s="73"/>
      <c r="K33" s="17">
        <f>_xlfn.IFERROR(IF(OR($C33="",I33="",J33=""),"",INDEX(#REF!,MATCH($C33,#REF!,0),MATCH(J33,#REF!,0))),"")</f>
      </c>
      <c r="L33" s="5"/>
      <c r="M33" s="8"/>
      <c r="N33" s="153">
        <f t="shared" si="0"/>
      </c>
      <c r="X33" s="20"/>
      <c r="Y33" s="20"/>
      <c r="Z33" s="20"/>
      <c r="AA33" s="20"/>
    </row>
    <row r="34" spans="1:27" ht="13.5">
      <c r="A34" s="49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50" t="str">
        <f>E3</f>
        <v> </v>
      </c>
      <c r="H34" s="68">
        <f>IF($C34="","",VLOOKUP($C34,#REF!,9,0))</f>
      </c>
      <c r="I34" s="4"/>
      <c r="J34" s="73"/>
      <c r="K34" s="17">
        <f>_xlfn.IFERROR(IF(OR($C34="",I34="",J34=""),"",INDEX(#REF!,MATCH($C34,#REF!,0),MATCH(J34,#REF!,0))),"")</f>
      </c>
      <c r="L34" s="5"/>
      <c r="M34" s="8"/>
      <c r="N34" s="153">
        <f t="shared" si="0"/>
      </c>
      <c r="X34" s="20"/>
      <c r="Y34" s="20"/>
      <c r="Z34" s="20"/>
      <c r="AA34" s="20"/>
    </row>
    <row r="35" spans="1:27" ht="13.5">
      <c r="A35" s="49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50" t="str">
        <f>E3</f>
        <v> </v>
      </c>
      <c r="H35" s="68">
        <f>IF($C35="","",VLOOKUP($C35,#REF!,9,0))</f>
      </c>
      <c r="I35" s="4"/>
      <c r="J35" s="73"/>
      <c r="K35" s="17">
        <f>_xlfn.IFERROR(IF(OR($C35="",I35="",J35=""),"",INDEX(#REF!,MATCH($C35,#REF!,0),MATCH(J35,#REF!,0))),"")</f>
      </c>
      <c r="L35" s="5"/>
      <c r="M35" s="8"/>
      <c r="N35" s="153">
        <f t="shared" si="0"/>
      </c>
      <c r="X35" s="20"/>
      <c r="Y35" s="20"/>
      <c r="Z35" s="20"/>
      <c r="AA35" s="20"/>
    </row>
    <row r="36" spans="1:27" ht="13.5">
      <c r="A36" s="49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50" t="str">
        <f>E3</f>
        <v> </v>
      </c>
      <c r="H36" s="68">
        <f>IF($C36="","",VLOOKUP($C36,#REF!,9,0))</f>
      </c>
      <c r="I36" s="4"/>
      <c r="J36" s="73"/>
      <c r="K36" s="17">
        <f>_xlfn.IFERROR(IF(OR($C36="",I36="",J36=""),"",INDEX(#REF!,MATCH($C36,#REF!,0),MATCH(J36,#REF!,0))),"")</f>
      </c>
      <c r="L36" s="5"/>
      <c r="M36" s="8"/>
      <c r="N36" s="153">
        <f t="shared" si="0"/>
      </c>
      <c r="X36" s="20"/>
      <c r="Y36" s="20"/>
      <c r="Z36" s="20"/>
      <c r="AA36" s="20"/>
    </row>
    <row r="37" spans="1:27" ht="13.5">
      <c r="A37" s="49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50" t="str">
        <f>E3</f>
        <v> </v>
      </c>
      <c r="H37" s="68">
        <f>IF($C37="","",VLOOKUP($C37,#REF!,9,0))</f>
      </c>
      <c r="I37" s="4"/>
      <c r="J37" s="73"/>
      <c r="K37" s="17">
        <f>_xlfn.IFERROR(IF(OR($C37="",I37="",J37=""),"",INDEX(#REF!,MATCH($C37,#REF!,0),MATCH(J37,#REF!,0))),"")</f>
      </c>
      <c r="L37" s="5"/>
      <c r="M37" s="8"/>
      <c r="N37" s="153">
        <f t="shared" si="0"/>
      </c>
      <c r="X37" s="20"/>
      <c r="Y37" s="20"/>
      <c r="Z37" s="20"/>
      <c r="AA37" s="20"/>
    </row>
    <row r="38" spans="1:27" ht="13.5">
      <c r="A38" s="49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50" t="str">
        <f>E3</f>
        <v> </v>
      </c>
      <c r="H38" s="68">
        <f>IF($C38="","",VLOOKUP($C38,#REF!,9,0))</f>
      </c>
      <c r="I38" s="4"/>
      <c r="J38" s="73"/>
      <c r="K38" s="17">
        <f>_xlfn.IFERROR(IF(OR($C38="",I38="",J38=""),"",INDEX(#REF!,MATCH($C38,#REF!,0),MATCH(J38,#REF!,0))),"")</f>
      </c>
      <c r="L38" s="5"/>
      <c r="M38" s="8"/>
      <c r="N38" s="153">
        <f t="shared" si="0"/>
      </c>
      <c r="X38" s="20"/>
      <c r="Y38" s="20"/>
      <c r="Z38" s="20"/>
      <c r="AA38" s="20"/>
    </row>
    <row r="39" spans="1:27" ht="13.5">
      <c r="A39" s="49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50" t="str">
        <f>E3</f>
        <v> </v>
      </c>
      <c r="H39" s="68">
        <f>IF($C39="","",VLOOKUP($C39,#REF!,9,0))</f>
      </c>
      <c r="I39" s="4"/>
      <c r="J39" s="73"/>
      <c r="K39" s="17">
        <f>_xlfn.IFERROR(IF(OR($C39="",I39="",J39=""),"",INDEX(#REF!,MATCH($C39,#REF!,0),MATCH(J39,#REF!,0))),"")</f>
      </c>
      <c r="L39" s="5"/>
      <c r="M39" s="8"/>
      <c r="N39" s="153">
        <f t="shared" si="0"/>
      </c>
      <c r="X39" s="20"/>
      <c r="Y39" s="20"/>
      <c r="Z39" s="20"/>
      <c r="AA39" s="20"/>
    </row>
    <row r="40" spans="1:27" ht="13.5">
      <c r="A40" s="49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50" t="str">
        <f>E3</f>
        <v> </v>
      </c>
      <c r="H40" s="68">
        <f>IF($C40="","",VLOOKUP($C40,#REF!,9,0))</f>
      </c>
      <c r="I40" s="4"/>
      <c r="J40" s="73"/>
      <c r="K40" s="17">
        <f>_xlfn.IFERROR(IF(OR($C40="",I40="",J40=""),"",INDEX(#REF!,MATCH($C40,#REF!,0),MATCH(J40,#REF!,0))),"")</f>
      </c>
      <c r="L40" s="5"/>
      <c r="M40" s="8"/>
      <c r="N40" s="153">
        <f t="shared" si="0"/>
      </c>
      <c r="X40" s="20"/>
      <c r="Y40" s="20"/>
      <c r="Z40" s="20"/>
      <c r="AA40" s="20"/>
    </row>
    <row r="41" spans="1:27" ht="13.5">
      <c r="A41" s="49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50" t="str">
        <f>E3</f>
        <v> </v>
      </c>
      <c r="H41" s="68">
        <f>IF($C41="","",VLOOKUP($C41,#REF!,9,0))</f>
      </c>
      <c r="I41" s="4"/>
      <c r="J41" s="73"/>
      <c r="K41" s="17">
        <f>_xlfn.IFERROR(IF(OR($C41="",I41="",J41=""),"",INDEX(#REF!,MATCH($C41,#REF!,0),MATCH(J41,#REF!,0))),"")</f>
      </c>
      <c r="L41" s="5"/>
      <c r="M41" s="8"/>
      <c r="N41" s="153">
        <f t="shared" si="0"/>
      </c>
      <c r="X41" s="20"/>
      <c r="Y41" s="20"/>
      <c r="Z41" s="20"/>
      <c r="AA41" s="20"/>
    </row>
    <row r="42" spans="1:27" ht="13.5">
      <c r="A42" s="49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50" t="str">
        <f>E3</f>
        <v> </v>
      </c>
      <c r="H42" s="68">
        <f>IF($C42="","",VLOOKUP($C42,#REF!,9,0))</f>
      </c>
      <c r="I42" s="4"/>
      <c r="J42" s="73"/>
      <c r="K42" s="17">
        <f>_xlfn.IFERROR(IF(OR($C42="",I42="",J42=""),"",INDEX(#REF!,MATCH($C42,#REF!,0),MATCH(J42,#REF!,0))),"")</f>
      </c>
      <c r="L42" s="5"/>
      <c r="M42" s="8"/>
      <c r="N42" s="153">
        <f t="shared" si="0"/>
      </c>
      <c r="X42" s="20"/>
      <c r="Y42" s="20"/>
      <c r="Z42" s="20"/>
      <c r="AA42" s="20"/>
    </row>
    <row r="43" spans="1:27" ht="13.5">
      <c r="A43" s="49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50" t="str">
        <f>E3</f>
        <v> </v>
      </c>
      <c r="H43" s="68">
        <f>IF($C43="","",VLOOKUP($C43,#REF!,9,0))</f>
      </c>
      <c r="I43" s="4"/>
      <c r="J43" s="73"/>
      <c r="K43" s="17">
        <f>_xlfn.IFERROR(IF(OR($C43="",I43="",J43=""),"",INDEX(#REF!,MATCH($C43,#REF!,0),MATCH(J43,#REF!,0))),"")</f>
      </c>
      <c r="L43" s="5"/>
      <c r="M43" s="8"/>
      <c r="N43" s="153">
        <f t="shared" si="0"/>
      </c>
      <c r="X43" s="20"/>
      <c r="Y43" s="20"/>
      <c r="Z43" s="20"/>
      <c r="AA43" s="20"/>
    </row>
    <row r="44" spans="1:27" ht="13.5">
      <c r="A44" s="49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50" t="str">
        <f>E3</f>
        <v> </v>
      </c>
      <c r="H44" s="68">
        <f>IF($C44="","",VLOOKUP($C44,#REF!,9,0))</f>
      </c>
      <c r="I44" s="4"/>
      <c r="J44" s="73"/>
      <c r="K44" s="17">
        <f>_xlfn.IFERROR(IF(OR($C44="",I44="",J44=""),"",INDEX(#REF!,MATCH($C44,#REF!,0),MATCH(J44,#REF!,0))),"")</f>
      </c>
      <c r="L44" s="5"/>
      <c r="M44" s="8"/>
      <c r="N44" s="153">
        <f t="shared" si="0"/>
      </c>
      <c r="X44" s="20"/>
      <c r="Y44" s="20"/>
      <c r="Z44" s="20"/>
      <c r="AA44" s="20"/>
    </row>
    <row r="45" spans="1:27" ht="13.5">
      <c r="A45" s="49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50" t="str">
        <f>E3</f>
        <v> </v>
      </c>
      <c r="H45" s="68">
        <f>IF($C45="","",VLOOKUP($C45,#REF!,9,0))</f>
      </c>
      <c r="I45" s="4"/>
      <c r="J45" s="73"/>
      <c r="K45" s="17">
        <f>_xlfn.IFERROR(IF(OR($C45="",I45="",J45=""),"",INDEX(#REF!,MATCH($C45,#REF!,0),MATCH(J45,#REF!,0))),"")</f>
      </c>
      <c r="L45" s="5"/>
      <c r="M45" s="8"/>
      <c r="N45" s="153">
        <f t="shared" si="0"/>
      </c>
      <c r="X45" s="20"/>
      <c r="Y45" s="20"/>
      <c r="Z45" s="20"/>
      <c r="AA45" s="20"/>
    </row>
    <row r="46" spans="1:27" ht="13.5">
      <c r="A46" s="49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50" t="str">
        <f>E3</f>
        <v> </v>
      </c>
      <c r="H46" s="68">
        <f>IF($C46="","",VLOOKUP($C46,#REF!,9,0))</f>
      </c>
      <c r="I46" s="4"/>
      <c r="J46" s="73"/>
      <c r="K46" s="17">
        <f>_xlfn.IFERROR(IF(OR($C46="",I46="",J46=""),"",INDEX(#REF!,MATCH($C46,#REF!,0),MATCH(J46,#REF!,0))),"")</f>
      </c>
      <c r="L46" s="5"/>
      <c r="M46" s="8"/>
      <c r="N46" s="153">
        <f t="shared" si="0"/>
      </c>
      <c r="X46" s="20"/>
      <c r="Y46" s="20"/>
      <c r="Z46" s="20"/>
      <c r="AA46" s="20"/>
    </row>
    <row r="47" spans="1:27" ht="13.5">
      <c r="A47" s="49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50" t="str">
        <f>E3</f>
        <v> </v>
      </c>
      <c r="H47" s="68">
        <f>IF($C47="","",VLOOKUP($C47,#REF!,9,0))</f>
      </c>
      <c r="I47" s="4"/>
      <c r="J47" s="73"/>
      <c r="K47" s="17">
        <f>_xlfn.IFERROR(IF(OR($C47="",I47="",J47=""),"",INDEX(#REF!,MATCH($C47,#REF!,0),MATCH(J47,#REF!,0))),"")</f>
      </c>
      <c r="L47" s="5"/>
      <c r="M47" s="8"/>
      <c r="N47" s="153">
        <f t="shared" si="0"/>
      </c>
      <c r="X47" s="20"/>
      <c r="Y47" s="20"/>
      <c r="Z47" s="20"/>
      <c r="AA47" s="20"/>
    </row>
    <row r="48" spans="1:27" ht="13.5">
      <c r="A48" s="49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50" t="str">
        <f>E3</f>
        <v> </v>
      </c>
      <c r="H48" s="68">
        <f>IF($C48="","",VLOOKUP($C48,#REF!,9,0))</f>
      </c>
      <c r="I48" s="4"/>
      <c r="J48" s="73"/>
      <c r="K48" s="17">
        <f>_xlfn.IFERROR(IF(OR($C48="",I48="",J48=""),"",INDEX(#REF!,MATCH($C48,#REF!,0),MATCH(J48,#REF!,0))),"")</f>
      </c>
      <c r="L48" s="5"/>
      <c r="M48" s="8"/>
      <c r="N48" s="153">
        <f t="shared" si="0"/>
      </c>
      <c r="X48" s="20"/>
      <c r="Y48" s="20"/>
      <c r="Z48" s="20"/>
      <c r="AA48" s="20"/>
    </row>
    <row r="49" spans="1:27" ht="13.5">
      <c r="A49" s="49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50" t="str">
        <f>E3</f>
        <v> </v>
      </c>
      <c r="H49" s="68">
        <f>IF($C49="","",VLOOKUP($C49,#REF!,9,0))</f>
      </c>
      <c r="I49" s="4"/>
      <c r="J49" s="73"/>
      <c r="K49" s="17">
        <f>_xlfn.IFERROR(IF(OR($C49="",I49="",J49=""),"",INDEX(#REF!,MATCH($C49,#REF!,0),MATCH(J49,#REF!,0))),"")</f>
      </c>
      <c r="L49" s="5"/>
      <c r="M49" s="8"/>
      <c r="N49" s="153">
        <f t="shared" si="0"/>
      </c>
      <c r="X49" s="20"/>
      <c r="Y49" s="20"/>
      <c r="Z49" s="20"/>
      <c r="AA49" s="20"/>
    </row>
    <row r="50" spans="1:27" ht="13.5">
      <c r="A50" s="49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50" t="str">
        <f>E3</f>
        <v> </v>
      </c>
      <c r="H50" s="68">
        <f>IF($C50="","",VLOOKUP($C50,#REF!,9,0))</f>
      </c>
      <c r="I50" s="4"/>
      <c r="J50" s="73"/>
      <c r="K50" s="17">
        <f>_xlfn.IFERROR(IF(OR($C50="",I50="",J50=""),"",INDEX(#REF!,MATCH($C50,#REF!,0),MATCH(J50,#REF!,0))),"")</f>
      </c>
      <c r="L50" s="5"/>
      <c r="M50" s="8"/>
      <c r="N50" s="153">
        <f t="shared" si="0"/>
      </c>
      <c r="X50" s="20"/>
      <c r="Y50" s="20"/>
      <c r="Z50" s="20"/>
      <c r="AA50" s="20"/>
    </row>
    <row r="51" spans="1:27" ht="13.5">
      <c r="A51" s="54">
        <v>40</v>
      </c>
      <c r="B51" s="94"/>
      <c r="C51" s="14"/>
      <c r="D51" s="55">
        <f>IF($C51="","",VLOOKUP($C51,#REF!,6,0))</f>
      </c>
      <c r="E51" s="56">
        <f>IF($C51="","",VLOOKUP($C51,#REF!,7,0))</f>
      </c>
      <c r="F51" s="69">
        <f>IF($C51="","",VLOOKUP($C51,#REF!,4,0))</f>
      </c>
      <c r="G51" s="50" t="str">
        <f>E3</f>
        <v> </v>
      </c>
      <c r="H51" s="69">
        <f>IF($C51="","",VLOOKUP($C51,#REF!,9,0))</f>
      </c>
      <c r="I51" s="6"/>
      <c r="J51" s="74"/>
      <c r="K51" s="18">
        <f>_xlfn.IFERROR(IF(OR($C51="",I51="",J51=""),"",INDEX(#REF!,MATCH($C51,#REF!,0),MATCH(J51,#REF!,0))),"")</f>
      </c>
      <c r="L51" s="7"/>
      <c r="M51" s="9"/>
      <c r="N51" s="153">
        <f t="shared" si="0"/>
      </c>
      <c r="X51" s="20"/>
      <c r="Y51" s="20"/>
      <c r="Z51" s="20"/>
      <c r="AA51" s="20"/>
    </row>
    <row r="52" spans="1:27" ht="13.5">
      <c r="A52" s="58">
        <v>41</v>
      </c>
      <c r="B52" s="95"/>
      <c r="C52" s="15"/>
      <c r="D52" s="129">
        <f>IF($C52="","",VLOOKUP($C52,#REF!,6,0))</f>
      </c>
      <c r="E52" s="130">
        <f>IF($C52="","",VLOOKUP($C52,#REF!,7,0))</f>
      </c>
      <c r="F52" s="131">
        <f>IF($C52="","",VLOOKUP($C52,#REF!,4,0))</f>
      </c>
      <c r="G52" s="67">
        <f>IF($C52="","",VLOOKUP($C52,#REF!,8,0))</f>
      </c>
      <c r="H52" s="132">
        <f>IF($C52="","",VLOOKUP($C52,#REF!,9,0))</f>
      </c>
      <c r="I52" s="2"/>
      <c r="J52" s="75"/>
      <c r="K52" s="19">
        <f>_xlfn.IFERROR(IF(OR($C52="",I52="",J52=""),"",INDEX(#REF!,MATCH($C52,#REF!,0),MATCH(J52,#REF!,0))),"")</f>
      </c>
      <c r="L52" s="96"/>
      <c r="M52" s="97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3.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4"/>
      <c r="J53" s="73"/>
      <c r="K53" s="17">
        <f>_xlfn.IFERROR(IF(OR($C53="",I53="",J53=""),"",INDEX(#REF!,MATCH($C53,#REF!,0),MATCH(J53,#REF!,0))),"")</f>
      </c>
      <c r="L53" s="5"/>
      <c r="M53" s="8"/>
      <c r="N53" s="52">
        <f t="shared" si="1"/>
      </c>
      <c r="X53" s="20"/>
      <c r="Y53" s="20"/>
      <c r="Z53" s="20"/>
      <c r="AA53" s="20"/>
    </row>
    <row r="54" spans="1:27" ht="13.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4"/>
      <c r="J54" s="73"/>
      <c r="K54" s="17">
        <f>_xlfn.IFERROR(IF(OR($C54="",I54="",J54=""),"",INDEX(#REF!,MATCH($C54,#REF!,0),MATCH(J54,#REF!,0))),"")</f>
      </c>
      <c r="L54" s="5"/>
      <c r="M54" s="8"/>
      <c r="N54" s="52">
        <f t="shared" si="1"/>
      </c>
      <c r="X54" s="20"/>
      <c r="Y54" s="20"/>
      <c r="Z54" s="20"/>
      <c r="AA54" s="20"/>
    </row>
    <row r="55" spans="1:27" ht="13.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4"/>
      <c r="J55" s="73"/>
      <c r="K55" s="17">
        <f>_xlfn.IFERROR(IF(OR($C55="",I55="",J55=""),"",INDEX(#REF!,MATCH($C55,#REF!,0),MATCH(J55,#REF!,0))),"")</f>
      </c>
      <c r="L55" s="5"/>
      <c r="M55" s="8"/>
      <c r="N55" s="52">
        <f t="shared" si="1"/>
      </c>
      <c r="X55" s="20"/>
      <c r="Y55" s="20"/>
      <c r="Z55" s="20"/>
      <c r="AA55" s="20"/>
    </row>
    <row r="56" spans="1:27" ht="13.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4"/>
      <c r="J56" s="73"/>
      <c r="K56" s="17">
        <f>_xlfn.IFERROR(IF(OR($C56="",I56="",J56=""),"",INDEX(#REF!,MATCH($C56,#REF!,0),MATCH(J56,#REF!,0))),"")</f>
      </c>
      <c r="L56" s="5"/>
      <c r="M56" s="8"/>
      <c r="N56" s="52">
        <f t="shared" si="1"/>
      </c>
      <c r="X56" s="20"/>
      <c r="Y56" s="20"/>
      <c r="Z56" s="20"/>
      <c r="AA56" s="20"/>
    </row>
    <row r="57" spans="1:27" ht="13.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4"/>
      <c r="J57" s="73"/>
      <c r="K57" s="17">
        <f>_xlfn.IFERROR(IF(OR($C57="",I57="",J57=""),"",INDEX(#REF!,MATCH($C57,#REF!,0),MATCH(J57,#REF!,0))),"")</f>
      </c>
      <c r="L57" s="5"/>
      <c r="M57" s="8"/>
      <c r="N57" s="52">
        <f t="shared" si="1"/>
      </c>
      <c r="X57" s="20"/>
      <c r="Y57" s="20"/>
      <c r="Z57" s="20"/>
      <c r="AA57" s="20"/>
    </row>
    <row r="58" spans="1:27" ht="13.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4"/>
      <c r="J58" s="73"/>
      <c r="K58" s="17">
        <f>_xlfn.IFERROR(IF(OR($C58="",I58="",J58=""),"",INDEX(#REF!,MATCH($C58,#REF!,0),MATCH(J58,#REF!,0))),"")</f>
      </c>
      <c r="L58" s="5"/>
      <c r="M58" s="8"/>
      <c r="N58" s="52">
        <f t="shared" si="1"/>
      </c>
      <c r="X58" s="20"/>
      <c r="Y58" s="20"/>
      <c r="Z58" s="20"/>
      <c r="AA58" s="20"/>
    </row>
    <row r="59" spans="1:27" ht="13.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4"/>
      <c r="J59" s="73"/>
      <c r="K59" s="17">
        <f>_xlfn.IFERROR(IF(OR($C59="",I59="",J59=""),"",INDEX(#REF!,MATCH($C59,#REF!,0),MATCH(J59,#REF!,0))),"")</f>
      </c>
      <c r="L59" s="5"/>
      <c r="M59" s="8"/>
      <c r="N59" s="52">
        <f t="shared" si="1"/>
      </c>
      <c r="X59" s="20"/>
      <c r="Y59" s="20"/>
      <c r="Z59" s="20"/>
      <c r="AA59" s="20"/>
    </row>
    <row r="60" spans="1:27" ht="13.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4"/>
      <c r="J60" s="73"/>
      <c r="K60" s="17">
        <f>_xlfn.IFERROR(IF(OR($C60="",I60="",J60=""),"",INDEX(#REF!,MATCH($C60,#REF!,0),MATCH(J60,#REF!,0))),"")</f>
      </c>
      <c r="L60" s="5"/>
      <c r="M60" s="8"/>
      <c r="N60" s="52">
        <f t="shared" si="1"/>
      </c>
      <c r="X60" s="20"/>
      <c r="Y60" s="20"/>
      <c r="Z60" s="20"/>
      <c r="AA60" s="20"/>
    </row>
    <row r="61" spans="1:27" ht="13.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4"/>
      <c r="J61" s="73"/>
      <c r="K61" s="17">
        <f>_xlfn.IFERROR(IF(OR($C61="",I61="",J61=""),"",INDEX(#REF!,MATCH($C61,#REF!,0),MATCH(J61,#REF!,0))),"")</f>
      </c>
      <c r="L61" s="5"/>
      <c r="M61" s="8"/>
      <c r="N61" s="52">
        <f t="shared" si="1"/>
      </c>
      <c r="X61" s="20"/>
      <c r="Y61" s="20"/>
      <c r="Z61" s="20"/>
      <c r="AA61" s="20"/>
    </row>
    <row r="62" spans="1:27" ht="13.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4"/>
      <c r="J62" s="73"/>
      <c r="K62" s="17">
        <f>_xlfn.IFERROR(IF(OR($C62="",I62="",J62=""),"",INDEX(#REF!,MATCH($C62,#REF!,0),MATCH(J62,#REF!,0))),"")</f>
      </c>
      <c r="L62" s="5"/>
      <c r="M62" s="8"/>
      <c r="N62" s="52">
        <f t="shared" si="1"/>
      </c>
      <c r="X62" s="20"/>
      <c r="Y62" s="20"/>
      <c r="Z62" s="20"/>
      <c r="AA62" s="20"/>
    </row>
    <row r="63" spans="1:27" ht="13.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4"/>
      <c r="J63" s="73"/>
      <c r="K63" s="17">
        <f>_xlfn.IFERROR(IF(OR($C63="",I63="",J63=""),"",INDEX(#REF!,MATCH($C63,#REF!,0),MATCH(J63,#REF!,0))),"")</f>
      </c>
      <c r="L63" s="5"/>
      <c r="M63" s="8"/>
      <c r="N63" s="52">
        <f t="shared" si="1"/>
      </c>
      <c r="X63" s="20"/>
      <c r="Y63" s="20"/>
      <c r="Z63" s="20"/>
      <c r="AA63" s="20"/>
    </row>
    <row r="64" spans="1:27" ht="13.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4"/>
      <c r="J64" s="73"/>
      <c r="K64" s="17">
        <f>_xlfn.IFERROR(IF(OR($C64="",I64="",J64=""),"",INDEX(#REF!,MATCH($C64,#REF!,0),MATCH(J64,#REF!,0))),"")</f>
      </c>
      <c r="L64" s="5"/>
      <c r="M64" s="8"/>
      <c r="N64" s="52">
        <f t="shared" si="1"/>
      </c>
      <c r="X64" s="20"/>
      <c r="Y64" s="20"/>
      <c r="Z64" s="20"/>
      <c r="AA64" s="20"/>
    </row>
    <row r="65" spans="1:27" ht="13.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4"/>
      <c r="J65" s="73"/>
      <c r="K65" s="17">
        <f>_xlfn.IFERROR(IF(OR($C65="",I65="",J65=""),"",INDEX(#REF!,MATCH($C65,#REF!,0),MATCH(J65,#REF!,0))),"")</f>
      </c>
      <c r="L65" s="5"/>
      <c r="M65" s="8"/>
      <c r="N65" s="52">
        <f t="shared" si="1"/>
      </c>
      <c r="X65" s="20"/>
      <c r="Y65" s="20"/>
      <c r="Z65" s="20"/>
      <c r="AA65" s="20"/>
    </row>
    <row r="66" spans="1:27" ht="13.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4"/>
      <c r="J66" s="73"/>
      <c r="K66" s="17">
        <f>_xlfn.IFERROR(IF(OR($C66="",I66="",J66=""),"",INDEX(#REF!,MATCH($C66,#REF!,0),MATCH(J66,#REF!,0))),"")</f>
      </c>
      <c r="L66" s="5"/>
      <c r="M66" s="8"/>
      <c r="N66" s="52">
        <f t="shared" si="1"/>
      </c>
      <c r="X66" s="20"/>
      <c r="Y66" s="20"/>
      <c r="Z66" s="20"/>
      <c r="AA66" s="20"/>
    </row>
    <row r="67" spans="1:27" ht="13.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4"/>
      <c r="J67" s="73"/>
      <c r="K67" s="17">
        <f>_xlfn.IFERROR(IF(OR($C67="",I67="",J67=""),"",INDEX(#REF!,MATCH($C67,#REF!,0),MATCH(J67,#REF!,0))),"")</f>
      </c>
      <c r="L67" s="5"/>
      <c r="M67" s="8"/>
      <c r="N67" s="52">
        <f t="shared" si="1"/>
      </c>
      <c r="X67" s="20"/>
      <c r="Y67" s="20"/>
      <c r="Z67" s="20"/>
      <c r="AA67" s="20"/>
    </row>
    <row r="68" spans="1:27" ht="13.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4"/>
      <c r="J68" s="73"/>
      <c r="K68" s="17">
        <f>_xlfn.IFERROR(IF(OR($C68="",I68="",J68=""),"",INDEX(#REF!,MATCH($C68,#REF!,0),MATCH(J68,#REF!,0))),"")</f>
      </c>
      <c r="L68" s="5"/>
      <c r="M68" s="8"/>
      <c r="N68" s="52">
        <f t="shared" si="1"/>
      </c>
      <c r="X68" s="20"/>
      <c r="Y68" s="20"/>
      <c r="Z68" s="20"/>
      <c r="AA68" s="20"/>
    </row>
    <row r="69" spans="1:27" ht="13.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4"/>
      <c r="J69" s="73"/>
      <c r="K69" s="17">
        <f>_xlfn.IFERROR(IF(OR($C69="",I69="",J69=""),"",INDEX(#REF!,MATCH($C69,#REF!,0),MATCH(J69,#REF!,0))),"")</f>
      </c>
      <c r="L69" s="5"/>
      <c r="M69" s="8"/>
      <c r="N69" s="52">
        <f t="shared" si="1"/>
      </c>
      <c r="X69" s="20"/>
      <c r="Y69" s="20"/>
      <c r="Z69" s="20"/>
      <c r="AA69" s="20"/>
    </row>
    <row r="70" spans="1:27" ht="13.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4"/>
      <c r="J70" s="73"/>
      <c r="K70" s="17">
        <f>_xlfn.IFERROR(IF(OR($C70="",I70="",J70=""),"",INDEX(#REF!,MATCH($C70,#REF!,0),MATCH(J70,#REF!,0))),"")</f>
      </c>
      <c r="L70" s="5"/>
      <c r="M70" s="8"/>
      <c r="N70" s="52">
        <f t="shared" si="1"/>
      </c>
      <c r="X70" s="20"/>
      <c r="Y70" s="20"/>
      <c r="Z70" s="20"/>
      <c r="AA70" s="20"/>
    </row>
    <row r="71" spans="1:27" ht="13.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4"/>
      <c r="J71" s="73"/>
      <c r="K71" s="17">
        <f>_xlfn.IFERROR(IF(OR($C71="",I71="",J71=""),"",INDEX(#REF!,MATCH($C71,#REF!,0),MATCH(J71,#REF!,0))),"")</f>
      </c>
      <c r="L71" s="5"/>
      <c r="M71" s="8"/>
      <c r="N71" s="52">
        <f t="shared" si="1"/>
      </c>
      <c r="X71" s="20"/>
      <c r="Y71" s="20"/>
      <c r="Z71" s="20"/>
      <c r="AA71" s="20"/>
    </row>
    <row r="72" spans="1:27" ht="13.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4"/>
      <c r="J72" s="73"/>
      <c r="K72" s="17">
        <f>_xlfn.IFERROR(IF(OR($C72="",I72="",J72=""),"",INDEX(#REF!,MATCH($C72,#REF!,0),MATCH(J72,#REF!,0))),"")</f>
      </c>
      <c r="L72" s="5"/>
      <c r="M72" s="8"/>
      <c r="N72" s="52">
        <f t="shared" si="1"/>
      </c>
      <c r="X72" s="20"/>
      <c r="Y72" s="20"/>
      <c r="Z72" s="20"/>
      <c r="AA72" s="20"/>
    </row>
    <row r="73" spans="1:27" ht="13.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4"/>
      <c r="J73" s="73"/>
      <c r="K73" s="17">
        <f>_xlfn.IFERROR(IF(OR($C73="",I73="",J73=""),"",INDEX(#REF!,MATCH($C73,#REF!,0),MATCH(J73,#REF!,0))),"")</f>
      </c>
      <c r="L73" s="5"/>
      <c r="M73" s="8"/>
      <c r="N73" s="52">
        <f t="shared" si="1"/>
      </c>
      <c r="X73" s="20"/>
      <c r="Y73" s="20"/>
      <c r="Z73" s="20"/>
      <c r="AA73" s="20"/>
    </row>
    <row r="74" spans="1:27" ht="13.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4"/>
      <c r="J74" s="73"/>
      <c r="K74" s="17">
        <f>_xlfn.IFERROR(IF(OR($C74="",I74="",J74=""),"",INDEX(#REF!,MATCH($C74,#REF!,0),MATCH(J74,#REF!,0))),"")</f>
      </c>
      <c r="L74" s="5"/>
      <c r="M74" s="8"/>
      <c r="N74" s="52">
        <f t="shared" si="1"/>
      </c>
      <c r="X74" s="20"/>
      <c r="Y74" s="20"/>
      <c r="Z74" s="20"/>
      <c r="AA74" s="20"/>
    </row>
    <row r="75" spans="1:27" ht="13.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4"/>
      <c r="J75" s="73"/>
      <c r="K75" s="17">
        <f>_xlfn.IFERROR(IF(OR($C75="",I75="",J75=""),"",INDEX(#REF!,MATCH($C75,#REF!,0),MATCH(J75,#REF!,0))),"")</f>
      </c>
      <c r="L75" s="5"/>
      <c r="M75" s="8"/>
      <c r="N75" s="52">
        <f t="shared" si="1"/>
      </c>
      <c r="X75" s="20"/>
      <c r="Y75" s="20"/>
      <c r="Z75" s="20"/>
      <c r="AA75" s="20"/>
    </row>
    <row r="76" spans="1:27" ht="13.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4"/>
      <c r="J76" s="73"/>
      <c r="K76" s="17">
        <f>_xlfn.IFERROR(IF(OR($C76="",I76="",J76=""),"",INDEX(#REF!,MATCH($C76,#REF!,0),MATCH(J76,#REF!,0))),"")</f>
      </c>
      <c r="L76" s="5"/>
      <c r="M76" s="8"/>
      <c r="N76" s="52">
        <f t="shared" si="1"/>
      </c>
      <c r="X76" s="20"/>
      <c r="Y76" s="20"/>
      <c r="Z76" s="20"/>
      <c r="AA76" s="20"/>
    </row>
    <row r="77" spans="1:27" ht="13.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4"/>
      <c r="J77" s="73"/>
      <c r="K77" s="17">
        <f>_xlfn.IFERROR(IF(OR($C77="",I77="",J77=""),"",INDEX(#REF!,MATCH($C77,#REF!,0),MATCH(J77,#REF!,0))),"")</f>
      </c>
      <c r="L77" s="5"/>
      <c r="M77" s="8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3.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4"/>
      <c r="J78" s="73"/>
      <c r="K78" s="17">
        <f>_xlfn.IFERROR(IF(OR($C78="",I78="",J78=""),"",INDEX(#REF!,MATCH($C78,#REF!,0),MATCH(J78,#REF!,0))),"")</f>
      </c>
      <c r="L78" s="5"/>
      <c r="M78" s="8"/>
      <c r="N78" s="52">
        <f t="shared" si="2"/>
      </c>
      <c r="X78" s="20"/>
      <c r="Y78" s="20"/>
      <c r="Z78" s="20"/>
      <c r="AA78" s="20"/>
    </row>
    <row r="79" spans="1:27" ht="13.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4"/>
      <c r="J79" s="73"/>
      <c r="K79" s="17">
        <f>_xlfn.IFERROR(IF(OR($C79="",I79="",J79=""),"",INDEX(#REF!,MATCH($C79,#REF!,0),MATCH(J79,#REF!,0))),"")</f>
      </c>
      <c r="L79" s="5"/>
      <c r="M79" s="8"/>
      <c r="N79" s="52">
        <f t="shared" si="2"/>
      </c>
      <c r="X79" s="20"/>
      <c r="Y79" s="20"/>
      <c r="Z79" s="20"/>
      <c r="AA79" s="20"/>
    </row>
    <row r="80" spans="1:27" ht="13.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4"/>
      <c r="J80" s="73"/>
      <c r="K80" s="17">
        <f>_xlfn.IFERROR(IF(OR($C80="",I80="",J80=""),"",INDEX(#REF!,MATCH($C80,#REF!,0),MATCH(J80,#REF!,0))),"")</f>
      </c>
      <c r="L80" s="5"/>
      <c r="M80" s="8"/>
      <c r="N80" s="52">
        <f t="shared" si="2"/>
      </c>
      <c r="X80" s="20"/>
      <c r="Y80" s="20"/>
      <c r="Z80" s="20"/>
      <c r="AA80" s="20"/>
    </row>
    <row r="81" spans="1:27" ht="13.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4"/>
      <c r="J81" s="73"/>
      <c r="K81" s="17">
        <f>_xlfn.IFERROR(IF(OR($C81="",I81="",J81=""),"",INDEX(#REF!,MATCH($C81,#REF!,0),MATCH(J81,#REF!,0))),"")</f>
      </c>
      <c r="L81" s="5"/>
      <c r="M81" s="8"/>
      <c r="N81" s="52">
        <f t="shared" si="2"/>
      </c>
      <c r="X81" s="20"/>
      <c r="Y81" s="20"/>
      <c r="Z81" s="20"/>
      <c r="AA81" s="20"/>
    </row>
    <row r="82" spans="1:27" ht="13.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4"/>
      <c r="J82" s="73"/>
      <c r="K82" s="17">
        <f>_xlfn.IFERROR(IF(OR($C82="",I82="",J82=""),"",INDEX(#REF!,MATCH($C82,#REF!,0),MATCH(J82,#REF!,0))),"")</f>
      </c>
      <c r="L82" s="5"/>
      <c r="M82" s="8"/>
      <c r="N82" s="52">
        <f t="shared" si="2"/>
      </c>
      <c r="X82" s="20"/>
      <c r="Y82" s="20"/>
      <c r="Z82" s="20"/>
      <c r="AA82" s="20"/>
    </row>
    <row r="83" spans="1:27" ht="13.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4"/>
      <c r="J83" s="73"/>
      <c r="K83" s="17">
        <f>_xlfn.IFERROR(IF(OR($C83="",I83="",J83=""),"",INDEX(#REF!,MATCH($C83,#REF!,0),MATCH(J83,#REF!,0))),"")</f>
      </c>
      <c r="L83" s="5"/>
      <c r="M83" s="8"/>
      <c r="N83" s="52">
        <f t="shared" si="2"/>
      </c>
      <c r="X83" s="20"/>
      <c r="Y83" s="20"/>
      <c r="Z83" s="20"/>
      <c r="AA83" s="20"/>
    </row>
    <row r="84" spans="1:27" ht="13.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4"/>
      <c r="J84" s="73"/>
      <c r="K84" s="17">
        <f>_xlfn.IFERROR(IF(OR($C84="",I84="",J84=""),"",INDEX(#REF!,MATCH($C84,#REF!,0),MATCH(J84,#REF!,0))),"")</f>
      </c>
      <c r="L84" s="5"/>
      <c r="M84" s="8"/>
      <c r="N84" s="52">
        <f t="shared" si="2"/>
      </c>
      <c r="X84" s="20"/>
      <c r="Y84" s="20"/>
      <c r="Z84" s="20"/>
      <c r="AA84" s="20"/>
    </row>
    <row r="85" spans="1:27" ht="13.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4"/>
      <c r="J85" s="73"/>
      <c r="K85" s="17">
        <f>_xlfn.IFERROR(IF(OR($C85="",I85="",J85=""),"",INDEX(#REF!,MATCH($C85,#REF!,0),MATCH(J85,#REF!,0))),"")</f>
      </c>
      <c r="L85" s="5"/>
      <c r="M85" s="8"/>
      <c r="N85" s="52">
        <f t="shared" si="2"/>
      </c>
      <c r="X85" s="20"/>
      <c r="Y85" s="20"/>
      <c r="Z85" s="20"/>
      <c r="AA85" s="20"/>
    </row>
    <row r="86" spans="1:27" ht="13.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4"/>
      <c r="J86" s="73"/>
      <c r="K86" s="17">
        <f>_xlfn.IFERROR(IF(OR($C86="",I86="",J86=""),"",INDEX(#REF!,MATCH($C86,#REF!,0),MATCH(J86,#REF!,0))),"")</f>
      </c>
      <c r="L86" s="5"/>
      <c r="M86" s="8"/>
      <c r="N86" s="52">
        <f t="shared" si="2"/>
      </c>
      <c r="X86" s="20"/>
      <c r="Y86" s="20"/>
      <c r="Z86" s="20"/>
      <c r="AA86" s="20"/>
    </row>
    <row r="87" spans="1:27" ht="13.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4"/>
      <c r="J87" s="73"/>
      <c r="K87" s="17">
        <f>_xlfn.IFERROR(IF(OR($C87="",I87="",J87=""),"",INDEX(#REF!,MATCH($C87,#REF!,0),MATCH(J87,#REF!,0))),"")</f>
      </c>
      <c r="L87" s="5"/>
      <c r="M87" s="8"/>
      <c r="N87" s="52">
        <f t="shared" si="2"/>
      </c>
      <c r="X87" s="20"/>
      <c r="Y87" s="20"/>
      <c r="Z87" s="20"/>
      <c r="AA87" s="20"/>
    </row>
    <row r="88" spans="1:27" ht="13.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4"/>
      <c r="J88" s="73"/>
      <c r="K88" s="17">
        <f>_xlfn.IFERROR(IF(OR($C88="",I88="",J88=""),"",INDEX(#REF!,MATCH($C88,#REF!,0),MATCH(J88,#REF!,0))),"")</f>
      </c>
      <c r="L88" s="5"/>
      <c r="M88" s="8"/>
      <c r="N88" s="52">
        <f t="shared" si="2"/>
      </c>
      <c r="X88" s="20"/>
      <c r="Y88" s="20"/>
      <c r="Z88" s="20"/>
      <c r="AA88" s="20"/>
    </row>
    <row r="89" spans="1:27" ht="13.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4"/>
      <c r="J89" s="73"/>
      <c r="K89" s="17">
        <f>_xlfn.IFERROR(IF(OR($C89="",I89="",J89=""),"",INDEX(#REF!,MATCH($C89,#REF!,0),MATCH(J89,#REF!,0))),"")</f>
      </c>
      <c r="L89" s="5"/>
      <c r="M89" s="8"/>
      <c r="N89" s="52">
        <f t="shared" si="2"/>
      </c>
      <c r="X89" s="20"/>
      <c r="Y89" s="20"/>
      <c r="Z89" s="20"/>
      <c r="AA89" s="20"/>
    </row>
    <row r="90" spans="1:27" ht="13.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4"/>
      <c r="J90" s="73"/>
      <c r="K90" s="17">
        <f>_xlfn.IFERROR(IF(OR($C90="",I90="",J90=""),"",INDEX(#REF!,MATCH($C90,#REF!,0),MATCH(J90,#REF!,0))),"")</f>
      </c>
      <c r="L90" s="5"/>
      <c r="M90" s="8"/>
      <c r="N90" s="52">
        <f t="shared" si="2"/>
      </c>
      <c r="X90" s="20"/>
      <c r="Y90" s="20"/>
      <c r="Z90" s="20"/>
      <c r="AA90" s="20"/>
    </row>
    <row r="91" spans="1:27" ht="13.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6"/>
      <c r="J91" s="74"/>
      <c r="K91" s="18">
        <f>_xlfn.IFERROR(IF(OR($C91="",I91="",J91=""),"",INDEX(#REF!,MATCH($C91,#REF!,0),MATCH(J91,#REF!,0))),"")</f>
      </c>
      <c r="L91" s="7"/>
      <c r="M91" s="9"/>
      <c r="N91" s="57">
        <f t="shared" si="2"/>
      </c>
      <c r="X91" s="20"/>
      <c r="Y91" s="20"/>
      <c r="Z91" s="20"/>
      <c r="AA91" s="20"/>
    </row>
    <row r="92" ht="13.5">
      <c r="D92" s="60"/>
    </row>
    <row r="93" ht="13.5">
      <c r="D93" s="60"/>
    </row>
    <row r="94" ht="13.5">
      <c r="D94" s="60"/>
    </row>
    <row r="95" ht="13.5">
      <c r="D95" s="60"/>
    </row>
    <row r="96" ht="13.5">
      <c r="D96" s="60"/>
    </row>
    <row r="97" ht="13.5">
      <c r="D97" s="60"/>
    </row>
    <row r="98" ht="13.5">
      <c r="D98" s="60"/>
    </row>
    <row r="99" ht="13.5">
      <c r="D99" s="60"/>
    </row>
    <row r="100" ht="13.5">
      <c r="D100" s="60"/>
    </row>
    <row r="101" ht="13.5">
      <c r="D101" s="60"/>
    </row>
    <row r="102" ht="13.5">
      <c r="D102" s="60"/>
    </row>
    <row r="103" ht="13.5">
      <c r="D103" s="60"/>
    </row>
    <row r="104" ht="13.5">
      <c r="D104" s="60"/>
    </row>
    <row r="105" ht="13.5">
      <c r="D105" s="60"/>
    </row>
    <row r="106" ht="13.5">
      <c r="D106" s="60"/>
    </row>
    <row r="107" ht="13.5">
      <c r="D107" s="60"/>
    </row>
    <row r="108" ht="13.5">
      <c r="D108" s="60"/>
    </row>
    <row r="109" ht="13.5">
      <c r="D109" s="60"/>
    </row>
    <row r="110" ht="13.5">
      <c r="D110" s="60"/>
    </row>
    <row r="111" ht="13.5">
      <c r="D111" s="60"/>
    </row>
    <row r="112" ht="13.5">
      <c r="D112" s="60"/>
    </row>
    <row r="113" ht="13.5">
      <c r="D113" s="60"/>
    </row>
    <row r="114" ht="13.5">
      <c r="D114" s="60"/>
    </row>
    <row r="115" ht="13.5">
      <c r="D115" s="60"/>
    </row>
    <row r="116" ht="13.5">
      <c r="D116" s="60"/>
    </row>
    <row r="117" ht="13.5">
      <c r="D117" s="60"/>
    </row>
    <row r="118" ht="13.5">
      <c r="D118" s="60"/>
    </row>
    <row r="119" ht="13.5">
      <c r="D119" s="60"/>
    </row>
    <row r="120" ht="13.5">
      <c r="D120" s="60"/>
    </row>
    <row r="121" ht="13.5">
      <c r="D121" s="60"/>
    </row>
    <row r="122" ht="13.5">
      <c r="D122" s="60"/>
    </row>
    <row r="123" ht="13.5">
      <c r="D123" s="60"/>
    </row>
    <row r="124" ht="13.5">
      <c r="D124" s="60"/>
    </row>
    <row r="125" ht="13.5">
      <c r="D125" s="60"/>
    </row>
    <row r="126" ht="13.5">
      <c r="D126" s="60"/>
    </row>
    <row r="127" ht="13.5">
      <c r="D127" s="60"/>
    </row>
    <row r="128" ht="13.5">
      <c r="D128" s="60"/>
    </row>
    <row r="129" ht="13.5">
      <c r="D129" s="60"/>
    </row>
    <row r="130" ht="13.5">
      <c r="D130" s="60"/>
    </row>
    <row r="131" ht="13.5">
      <c r="D131" s="60"/>
    </row>
    <row r="132" ht="13.5">
      <c r="D132" s="60"/>
    </row>
    <row r="133" ht="13.5">
      <c r="D133" s="60"/>
    </row>
    <row r="134" ht="13.5">
      <c r="D134" s="60"/>
    </row>
    <row r="135" ht="13.5">
      <c r="D135" s="60"/>
    </row>
    <row r="136" ht="13.5">
      <c r="D136" s="60"/>
    </row>
    <row r="137" ht="13.5">
      <c r="D137" s="60"/>
    </row>
    <row r="138" ht="13.5">
      <c r="D138" s="60"/>
    </row>
    <row r="139" ht="13.5">
      <c r="D139" s="60"/>
    </row>
    <row r="140" ht="13.5">
      <c r="D140" s="60"/>
    </row>
    <row r="141" ht="13.5">
      <c r="D141" s="60"/>
    </row>
    <row r="142" ht="13.5">
      <c r="D142" s="60"/>
    </row>
    <row r="143" ht="13.5">
      <c r="D143" s="60"/>
    </row>
    <row r="144" ht="13.5">
      <c r="D144" s="60"/>
    </row>
    <row r="145" ht="13.5">
      <c r="D145" s="60"/>
    </row>
    <row r="146" ht="13.5">
      <c r="D146" s="60"/>
    </row>
    <row r="147" ht="13.5">
      <c r="D147" s="60"/>
    </row>
    <row r="148" ht="13.5">
      <c r="D148" s="60"/>
    </row>
    <row r="149" ht="13.5">
      <c r="D149" s="60"/>
    </row>
    <row r="150" ht="13.5">
      <c r="D150" s="60"/>
    </row>
    <row r="151" ht="13.5">
      <c r="D151" s="60"/>
    </row>
    <row r="152" ht="13.5">
      <c r="D152" s="60"/>
    </row>
    <row r="153" ht="13.5">
      <c r="D153" s="60"/>
    </row>
    <row r="154" ht="13.5">
      <c r="D154" s="60"/>
    </row>
    <row r="155" ht="13.5">
      <c r="D155" s="60"/>
    </row>
    <row r="156" ht="13.5">
      <c r="D156" s="60"/>
    </row>
    <row r="157" ht="13.5">
      <c r="D157" s="60"/>
    </row>
    <row r="158" ht="13.5">
      <c r="D158" s="60"/>
    </row>
    <row r="159" ht="13.5">
      <c r="D159" s="60"/>
    </row>
    <row r="160" ht="13.5">
      <c r="D160" s="60"/>
    </row>
    <row r="161" ht="13.5">
      <c r="D161" s="60"/>
    </row>
    <row r="162" ht="13.5">
      <c r="D162" s="60"/>
    </row>
    <row r="163" ht="13.5">
      <c r="D163" s="60"/>
    </row>
    <row r="164" ht="13.5">
      <c r="D164" s="60"/>
    </row>
    <row r="165" ht="13.5">
      <c r="D165" s="60"/>
    </row>
    <row r="166" ht="13.5">
      <c r="D166" s="60"/>
    </row>
    <row r="167" ht="13.5">
      <c r="D167" s="60"/>
    </row>
    <row r="168" ht="13.5">
      <c r="D168" s="60"/>
    </row>
    <row r="169" ht="13.5">
      <c r="D169" s="60"/>
    </row>
    <row r="170" ht="13.5">
      <c r="D170" s="60"/>
    </row>
    <row r="171" ht="13.5">
      <c r="D171" s="60"/>
    </row>
    <row r="172" ht="13.5">
      <c r="D172" s="60"/>
    </row>
    <row r="173" ht="13.5">
      <c r="D173" s="60"/>
    </row>
    <row r="174" ht="13.5">
      <c r="D174" s="60"/>
    </row>
    <row r="175" ht="13.5">
      <c r="D175" s="60"/>
    </row>
    <row r="176" ht="13.5">
      <c r="D176" s="60"/>
    </row>
    <row r="177" ht="13.5">
      <c r="D177" s="60"/>
    </row>
    <row r="178" ht="13.5">
      <c r="D178" s="60"/>
    </row>
    <row r="179" ht="13.5">
      <c r="D179" s="60"/>
    </row>
    <row r="180" ht="13.5">
      <c r="D180" s="60"/>
    </row>
    <row r="181" ht="13.5">
      <c r="D181" s="60"/>
    </row>
    <row r="182" ht="13.5">
      <c r="D182" s="60"/>
    </row>
    <row r="183" ht="13.5">
      <c r="D183" s="60"/>
    </row>
    <row r="184" ht="13.5">
      <c r="D184" s="60"/>
    </row>
    <row r="185" ht="13.5">
      <c r="D185" s="60"/>
    </row>
    <row r="186" ht="13.5">
      <c r="D186" s="60"/>
    </row>
    <row r="187" ht="13.5">
      <c r="D187" s="60"/>
    </row>
    <row r="188" ht="13.5">
      <c r="D188" s="60"/>
    </row>
    <row r="189" ht="13.5">
      <c r="D189" s="60"/>
    </row>
    <row r="190" ht="13.5">
      <c r="D190" s="60"/>
    </row>
    <row r="191" ht="13.5">
      <c r="D191" s="60"/>
    </row>
    <row r="192" ht="13.5">
      <c r="D192" s="60"/>
    </row>
    <row r="193" ht="13.5">
      <c r="D193" s="60"/>
    </row>
    <row r="194" ht="13.5">
      <c r="D194" s="60"/>
    </row>
    <row r="195" ht="13.5">
      <c r="D195" s="60"/>
    </row>
    <row r="196" ht="13.5">
      <c r="D196" s="60"/>
    </row>
    <row r="197" ht="13.5">
      <c r="D197" s="60"/>
    </row>
    <row r="198" ht="13.5">
      <c r="D198" s="60"/>
    </row>
    <row r="199" ht="13.5">
      <c r="D199" s="60"/>
    </row>
    <row r="200" ht="13.5">
      <c r="D200" s="60"/>
    </row>
    <row r="201" ht="13.5">
      <c r="D201" s="60"/>
    </row>
    <row r="202" ht="13.5">
      <c r="D202" s="60"/>
    </row>
    <row r="203" ht="13.5">
      <c r="D203" s="60"/>
    </row>
    <row r="204" ht="13.5">
      <c r="D204" s="60"/>
    </row>
    <row r="205" ht="13.5">
      <c r="D205" s="60"/>
    </row>
    <row r="206" ht="13.5">
      <c r="D206" s="60"/>
    </row>
    <row r="207" ht="13.5">
      <c r="D207" s="60"/>
    </row>
    <row r="208" ht="13.5">
      <c r="D208" s="60"/>
    </row>
    <row r="209" ht="13.5">
      <c r="D209" s="60"/>
    </row>
    <row r="210" ht="13.5">
      <c r="D210" s="60"/>
    </row>
    <row r="211" ht="13.5">
      <c r="D211" s="60"/>
    </row>
    <row r="212" ht="13.5">
      <c r="D212" s="60"/>
    </row>
    <row r="213" ht="13.5">
      <c r="D213" s="60"/>
    </row>
    <row r="214" ht="13.5">
      <c r="D214" s="60"/>
    </row>
    <row r="215" ht="13.5">
      <c r="D215" s="60"/>
    </row>
    <row r="216" ht="13.5">
      <c r="D216" s="60"/>
    </row>
    <row r="217" ht="13.5">
      <c r="D217" s="60"/>
    </row>
    <row r="218" ht="13.5">
      <c r="D218" s="60"/>
    </row>
    <row r="219" ht="13.5">
      <c r="D219" s="60"/>
    </row>
    <row r="220" ht="13.5">
      <c r="D220" s="60"/>
    </row>
    <row r="221" ht="13.5">
      <c r="D221" s="60"/>
    </row>
    <row r="222" ht="13.5">
      <c r="D222" s="60"/>
    </row>
    <row r="223" ht="13.5">
      <c r="D223" s="60"/>
    </row>
    <row r="224" ht="13.5">
      <c r="D224" s="60"/>
    </row>
    <row r="225" ht="13.5">
      <c r="D225" s="60"/>
    </row>
    <row r="226" ht="13.5">
      <c r="D226" s="60"/>
    </row>
    <row r="227" ht="13.5">
      <c r="D227" s="60"/>
    </row>
    <row r="228" ht="13.5">
      <c r="D228" s="60"/>
    </row>
    <row r="229" ht="13.5">
      <c r="D229" s="60"/>
    </row>
    <row r="230" ht="13.5">
      <c r="D230" s="60"/>
    </row>
    <row r="231" ht="13.5">
      <c r="D231" s="60"/>
    </row>
    <row r="232" ht="13.5">
      <c r="D232" s="60"/>
    </row>
    <row r="233" ht="13.5">
      <c r="D233" s="60"/>
    </row>
    <row r="234" ht="13.5">
      <c r="D234" s="60"/>
    </row>
    <row r="235" ht="13.5">
      <c r="D235" s="60"/>
    </row>
    <row r="236" ht="13.5">
      <c r="D236" s="60"/>
    </row>
    <row r="237" ht="13.5">
      <c r="D237" s="60"/>
    </row>
    <row r="238" ht="13.5">
      <c r="D238" s="60"/>
    </row>
    <row r="239" ht="13.5">
      <c r="D239" s="60"/>
    </row>
    <row r="240" ht="13.5">
      <c r="D240" s="60"/>
    </row>
    <row r="241" ht="13.5">
      <c r="D241" s="60"/>
    </row>
    <row r="242" ht="13.5">
      <c r="D242" s="60"/>
    </row>
    <row r="243" ht="13.5">
      <c r="D243" s="60"/>
    </row>
    <row r="244" ht="13.5">
      <c r="D244" s="60"/>
    </row>
    <row r="245" ht="13.5">
      <c r="D245" s="60"/>
    </row>
    <row r="246" ht="13.5">
      <c r="D246" s="60"/>
    </row>
    <row r="247" ht="13.5">
      <c r="D247" s="60"/>
    </row>
    <row r="248" ht="13.5">
      <c r="D248" s="60"/>
    </row>
    <row r="249" ht="13.5">
      <c r="D249" s="60"/>
    </row>
    <row r="250" ht="13.5">
      <c r="D250" s="60"/>
    </row>
    <row r="251" ht="13.5">
      <c r="D251" s="60"/>
    </row>
    <row r="252" ht="13.5">
      <c r="D252" s="60"/>
    </row>
    <row r="253" ht="13.5">
      <c r="D253" s="60"/>
    </row>
    <row r="254" ht="13.5">
      <c r="D254" s="60"/>
    </row>
    <row r="255" ht="13.5">
      <c r="D255" s="60"/>
    </row>
    <row r="256" ht="13.5">
      <c r="D256" s="60"/>
    </row>
    <row r="257" ht="13.5">
      <c r="D257" s="60"/>
    </row>
    <row r="258" ht="13.5">
      <c r="D258" s="60"/>
    </row>
    <row r="259" ht="13.5">
      <c r="D259" s="60"/>
    </row>
    <row r="260" ht="13.5">
      <c r="D260" s="60"/>
    </row>
    <row r="261" ht="13.5">
      <c r="D261" s="60"/>
    </row>
    <row r="262" ht="13.5">
      <c r="D262" s="60"/>
    </row>
    <row r="263" ht="13.5">
      <c r="D263" s="60"/>
    </row>
    <row r="264" ht="13.5">
      <c r="D264" s="60"/>
    </row>
    <row r="265" ht="13.5">
      <c r="D265" s="60"/>
    </row>
    <row r="266" ht="13.5">
      <c r="D266" s="60"/>
    </row>
    <row r="267" ht="13.5">
      <c r="D267" s="60"/>
    </row>
    <row r="268" ht="13.5">
      <c r="D268" s="60"/>
    </row>
    <row r="269" ht="13.5">
      <c r="D269" s="60"/>
    </row>
    <row r="270" ht="13.5">
      <c r="D270" s="60"/>
    </row>
    <row r="271" ht="13.5">
      <c r="D271" s="60"/>
    </row>
    <row r="272" ht="13.5">
      <c r="D272" s="60"/>
    </row>
    <row r="273" ht="13.5">
      <c r="D273" s="60"/>
    </row>
    <row r="274" ht="13.5">
      <c r="D274" s="60"/>
    </row>
    <row r="275" ht="13.5">
      <c r="D275" s="60"/>
    </row>
    <row r="276" ht="13.5">
      <c r="D276" s="60"/>
    </row>
    <row r="277" ht="13.5">
      <c r="D277" s="60"/>
    </row>
    <row r="278" ht="13.5">
      <c r="D278" s="60"/>
    </row>
    <row r="279" ht="13.5">
      <c r="D279" s="60"/>
    </row>
    <row r="280" ht="13.5">
      <c r="D280" s="60"/>
    </row>
    <row r="281" ht="13.5">
      <c r="D281" s="60"/>
    </row>
    <row r="282" ht="13.5">
      <c r="D282" s="60"/>
    </row>
    <row r="283" ht="13.5">
      <c r="D283" s="60"/>
    </row>
    <row r="284" ht="13.5">
      <c r="D284" s="60"/>
    </row>
    <row r="285" ht="13.5">
      <c r="D285" s="60"/>
    </row>
    <row r="286" ht="13.5">
      <c r="D286" s="60"/>
    </row>
    <row r="287" ht="13.5">
      <c r="D287" s="60"/>
    </row>
    <row r="288" ht="13.5">
      <c r="D288" s="60"/>
    </row>
    <row r="289" ht="13.5">
      <c r="D289" s="60"/>
    </row>
    <row r="290" ht="13.5">
      <c r="D290" s="60"/>
    </row>
    <row r="291" ht="13.5">
      <c r="D291" s="60"/>
    </row>
  </sheetData>
  <sheetProtection selectLockedCells="1"/>
  <mergeCells count="21">
    <mergeCell ref="D1:G1"/>
    <mergeCell ref="E8:E9"/>
    <mergeCell ref="D8:D9"/>
    <mergeCell ref="C8:C9"/>
    <mergeCell ref="L8:M8"/>
    <mergeCell ref="H1:J1"/>
    <mergeCell ref="D6:E6"/>
    <mergeCell ref="M1:N1"/>
    <mergeCell ref="G8:G9"/>
    <mergeCell ref="J4:M4"/>
    <mergeCell ref="J5:M5"/>
    <mergeCell ref="J3:M3"/>
    <mergeCell ref="I8:K8"/>
    <mergeCell ref="F4:G4"/>
    <mergeCell ref="A8:A9"/>
    <mergeCell ref="F5:G5"/>
    <mergeCell ref="H8:H9"/>
    <mergeCell ref="F8:F9"/>
    <mergeCell ref="B8:B9"/>
    <mergeCell ref="F6:G6"/>
    <mergeCell ref="E3:G3"/>
  </mergeCells>
  <conditionalFormatting sqref="L12:L91">
    <cfRule type="expression" priority="7" dxfId="0">
      <formula>OR(男子一覧表!#REF!="100m",男子一覧表!#REF!="100mH",男子一覧表!#REF!="走幅跳")</formula>
    </cfRule>
  </conditionalFormatting>
  <conditionalFormatting sqref="L12:L91">
    <cfRule type="expression" priority="10" dxfId="0">
      <formula>OR(男子一覧表!#REF!="100m",男子一覧表!#REF!="200m",男子一覧表!#REF!="110mH",男子一覧表!#REF!="走幅跳",男子一覧表!#REF!="三段跳")</formula>
    </cfRule>
  </conditionalFormatting>
  <conditionalFormatting sqref="M12:M91">
    <cfRule type="expression" priority="16" dxfId="0">
      <formula>OR(男子一覧表!#REF!="100m",男子一覧表!#REF!="200m",男子一覧表!#REF!="110mH",男子一覧表!#REF!="走幅跳",男子一覧表!#REF!="三段跳")</formula>
    </cfRule>
  </conditionalFormatting>
  <conditionalFormatting sqref="M12:M91">
    <cfRule type="expression" priority="25" dxfId="0">
      <formula>OR(男子一覧表!#REF!="100m",男子一覧表!#REF!="100mH",男子一覧表!#REF!="走幅跳")</formula>
    </cfRule>
  </conditionalFormatting>
  <conditionalFormatting sqref="L10:L11">
    <cfRule type="expression" priority="1" dxfId="0">
      <formula>OR(男子一覧表!#REF!="100m",男子一覧表!#REF!="100mH",男子一覧表!#REF!="走幅跳")</formula>
    </cfRule>
  </conditionalFormatting>
  <conditionalFormatting sqref="L10:L11">
    <cfRule type="expression" priority="2" dxfId="0">
      <formula>OR(男子一覧表!#REF!="100m",男子一覧表!#REF!="200m",男子一覧表!#REF!="110mH",男子一覧表!#REF!="走幅跳",男子一覧表!#REF!="三段跳")</formula>
    </cfRule>
  </conditionalFormatting>
  <conditionalFormatting sqref="M10:M11">
    <cfRule type="expression" priority="3" dxfId="0">
      <formula>OR(男子一覧表!#REF!="100m",男子一覧表!#REF!="200m",男子一覧表!#REF!="110mH",男子一覧表!#REF!="走幅跳",男子一覧表!#REF!="三段跳")</formula>
    </cfRule>
  </conditionalFormatting>
  <conditionalFormatting sqref="M10">
    <cfRule type="expression" priority="4" dxfId="0">
      <formula>OR(男子一覧表!#REF!="100m",男子一覧表!#REF!="100mH",男子一覧表!#REF!="走幅跳")</formula>
    </cfRule>
  </conditionalFormatting>
  <dataValidations count="5">
    <dataValidation allowBlank="1" showInputMessage="1" showErrorMessage="1" sqref="C12:D91 K2:L2 F12 E10:E91 M6 H10:H91 D4:D5 G12:G91">
      <formula1>0</formula1>
      <formula2>0</formula2>
    </dataValidation>
    <dataValidation type="list" allowBlank="1" showInputMessage="1" showErrorMessage="1" sqref="L12:L91">
      <formula1>$X$1:$X$6</formula1>
    </dataValidation>
    <dataValidation type="list" allowBlank="1" showInputMessage="1" showErrorMessage="1" sqref="I10:I91">
      <formula1>$W$1:$W$5</formula1>
    </dataValidation>
    <dataValidation type="list" allowBlank="1" showInputMessage="1" showErrorMessage="1" sqref="L10:L11">
      <formula1>$X$2:$X$6</formula1>
    </dataValidation>
    <dataValidation type="list" allowBlank="1" showInputMessage="1" showErrorMessage="1" sqref="J10:J91">
      <formula1>$V$1:$V$10</formula1>
    </dataValidation>
  </dataValidations>
  <printOptions/>
  <pageMargins left="0.5" right="0.31496062992125984" top="0.53" bottom="0.1968503937007874" header="0.5" footer="0.1968503937007874"/>
  <pageSetup fitToHeight="1" fitToWidth="1" horizontalDpi="360" verticalDpi="360" orientation="portrait" paperSize="9" scale="89" r:id="rId1"/>
  <rowBreaks count="1" manualBreakCount="1">
    <brk id="5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99FF"/>
    <pageSetUpPr fitToPage="1"/>
  </sheetPr>
  <dimension ref="A1:AC291"/>
  <sheetViews>
    <sheetView view="pageBreakPreview" zoomScale="98" zoomScaleSheetLayoutView="98" zoomScalePageLayoutView="0" workbookViewId="0" topLeftCell="A5">
      <selection activeCell="N47" sqref="N47"/>
    </sheetView>
  </sheetViews>
  <sheetFormatPr defaultColWidth="8.796875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19921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8.5">
      <c r="A1" s="20" t="s">
        <v>21</v>
      </c>
      <c r="B1" s="21"/>
      <c r="C1" s="22"/>
      <c r="D1" s="196" t="s">
        <v>70</v>
      </c>
      <c r="E1" s="196"/>
      <c r="F1" s="196"/>
      <c r="G1" s="196"/>
      <c r="H1" s="167" t="s">
        <v>30</v>
      </c>
      <c r="I1" s="167"/>
      <c r="J1" s="167"/>
      <c r="K1" s="90"/>
      <c r="M1" s="173" t="s">
        <v>47</v>
      </c>
      <c r="N1" s="173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61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62" t="s">
        <v>31</v>
      </c>
      <c r="B3" s="26"/>
      <c r="C3" s="26"/>
      <c r="D3" s="63" t="s">
        <v>22</v>
      </c>
      <c r="E3" s="168" t="s">
        <v>49</v>
      </c>
      <c r="F3" s="168"/>
      <c r="G3" s="169"/>
      <c r="I3" s="101" t="s">
        <v>46</v>
      </c>
      <c r="J3" s="170" t="s">
        <v>60</v>
      </c>
      <c r="K3" s="170"/>
      <c r="L3" s="170"/>
      <c r="M3" s="170"/>
      <c r="N3" s="89" t="s">
        <v>29</v>
      </c>
      <c r="O3" s="78"/>
      <c r="P3" s="79"/>
      <c r="U3" s="29"/>
      <c r="V3" s="79" t="s">
        <v>1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139" t="str">
        <f>COUNTA(J12:J51)&amp;"人"</f>
        <v>0人</v>
      </c>
      <c r="F4" s="171">
        <f>COUNTA(J12:J51)*1500</f>
        <v>0</v>
      </c>
      <c r="G4" s="171"/>
      <c r="I4" s="103" t="s">
        <v>6</v>
      </c>
      <c r="J4" s="172" t="s">
        <v>49</v>
      </c>
      <c r="K4" s="172"/>
      <c r="L4" s="172"/>
      <c r="M4" s="172"/>
      <c r="V4" s="20" t="s">
        <v>32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137" t="s">
        <v>58</v>
      </c>
      <c r="E5" s="140" t="str">
        <f>COUNTA(M12:M51)&amp;"チーム"</f>
        <v>0チーム</v>
      </c>
      <c r="F5" s="174">
        <f>COUNTA(M12:M51)*3000</f>
        <v>0</v>
      </c>
      <c r="G5" s="174"/>
      <c r="I5" s="104" t="s">
        <v>7</v>
      </c>
      <c r="J5" s="172" t="s">
        <v>49</v>
      </c>
      <c r="K5" s="172"/>
      <c r="L5" s="172"/>
      <c r="M5" s="172"/>
      <c r="V5" s="20" t="s">
        <v>33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D6" s="191" t="s">
        <v>69</v>
      </c>
      <c r="E6" s="192"/>
      <c r="F6" s="193">
        <f>F4+F5</f>
        <v>0</v>
      </c>
      <c r="G6" s="194"/>
      <c r="H6" s="138"/>
      <c r="M6" s="65"/>
      <c r="N6" s="81"/>
      <c r="V6" s="28" t="s">
        <v>34</v>
      </c>
      <c r="X6" s="20" t="s">
        <v>44</v>
      </c>
      <c r="Y6" s="20"/>
      <c r="Z6" s="20"/>
      <c r="AA6" s="20"/>
    </row>
    <row r="7" spans="1:29" ht="18.75">
      <c r="A7" s="141"/>
      <c r="B7" s="141"/>
      <c r="C7" s="141"/>
      <c r="D7" s="142"/>
      <c r="E7" s="143"/>
      <c r="F7" s="143"/>
      <c r="G7" s="144"/>
      <c r="H7" s="28" t="s">
        <v>45</v>
      </c>
      <c r="I7" s="28"/>
      <c r="J7" s="28"/>
      <c r="K7" s="28"/>
      <c r="L7" s="28"/>
      <c r="M7" s="28"/>
      <c r="N7" s="28"/>
      <c r="O7" s="28"/>
      <c r="P7" s="28"/>
      <c r="Q7" s="28"/>
      <c r="R7" s="64"/>
      <c r="S7" s="1"/>
      <c r="T7" s="1"/>
      <c r="U7" s="1"/>
      <c r="V7" s="20" t="s">
        <v>35</v>
      </c>
      <c r="W7" s="28"/>
      <c r="X7" s="82"/>
      <c r="Y7" s="82"/>
      <c r="AC7" s="29"/>
    </row>
    <row r="8" spans="1:27" ht="13.5">
      <c r="A8" s="178" t="s">
        <v>9</v>
      </c>
      <c r="B8" s="180"/>
      <c r="C8" s="182" t="s">
        <v>18</v>
      </c>
      <c r="D8" s="184" t="s">
        <v>10</v>
      </c>
      <c r="E8" s="184" t="s">
        <v>3</v>
      </c>
      <c r="F8" s="184" t="s">
        <v>19</v>
      </c>
      <c r="G8" s="186" t="s">
        <v>11</v>
      </c>
      <c r="H8" s="188" t="s">
        <v>4</v>
      </c>
      <c r="I8" s="190" t="s">
        <v>12</v>
      </c>
      <c r="J8" s="190"/>
      <c r="K8" s="190"/>
      <c r="L8" s="195" t="s">
        <v>37</v>
      </c>
      <c r="M8" s="195"/>
      <c r="N8" s="145"/>
      <c r="V8" s="20" t="s">
        <v>36</v>
      </c>
      <c r="X8" s="20"/>
      <c r="Y8" s="20"/>
      <c r="Z8" s="20"/>
      <c r="AA8" s="20"/>
    </row>
    <row r="9" spans="1:27" ht="13.5">
      <c r="A9" s="179"/>
      <c r="B9" s="181"/>
      <c r="C9" s="183"/>
      <c r="D9" s="185"/>
      <c r="E9" s="185"/>
      <c r="F9" s="185"/>
      <c r="G9" s="187"/>
      <c r="H9" s="189"/>
      <c r="I9" s="98" t="s">
        <v>28</v>
      </c>
      <c r="J9" s="98" t="s">
        <v>13</v>
      </c>
      <c r="K9" s="99" t="s">
        <v>14</v>
      </c>
      <c r="L9" s="127" t="s">
        <v>28</v>
      </c>
      <c r="M9" s="128" t="s">
        <v>14</v>
      </c>
      <c r="N9" s="146" t="s">
        <v>15</v>
      </c>
      <c r="V9" s="20" t="s">
        <v>38</v>
      </c>
      <c r="X9" s="20"/>
      <c r="Y9" s="20"/>
      <c r="Z9" s="20"/>
      <c r="AA9" s="20"/>
    </row>
    <row r="10" spans="1:27" ht="13.5">
      <c r="A10" s="147" t="s">
        <v>16</v>
      </c>
      <c r="B10" s="39"/>
      <c r="C10" s="40"/>
      <c r="D10" s="105" t="s">
        <v>62</v>
      </c>
      <c r="E10" s="106" t="s">
        <v>64</v>
      </c>
      <c r="F10" s="41" t="s">
        <v>20</v>
      </c>
      <c r="G10" s="42" t="s">
        <v>50</v>
      </c>
      <c r="H10" s="43">
        <v>5</v>
      </c>
      <c r="I10" s="11" t="s">
        <v>25</v>
      </c>
      <c r="J10" s="72" t="s">
        <v>0</v>
      </c>
      <c r="K10" s="44" t="s">
        <v>66</v>
      </c>
      <c r="L10" s="45" t="s">
        <v>68</v>
      </c>
      <c r="M10" s="44" t="s">
        <v>61</v>
      </c>
      <c r="N10" s="148">
        <f>IF(AND(COUNTA(I10),COUNTA(J10)),1500,"")</f>
        <v>1500</v>
      </c>
      <c r="V10" s="20" t="s">
        <v>39</v>
      </c>
      <c r="X10" s="20"/>
      <c r="Y10" s="20"/>
      <c r="Z10" s="20"/>
      <c r="AA10" s="20"/>
    </row>
    <row r="11" spans="1:27" ht="13.5">
      <c r="A11" s="147" t="s">
        <v>17</v>
      </c>
      <c r="B11" s="39"/>
      <c r="C11" s="40"/>
      <c r="D11" s="105" t="s">
        <v>63</v>
      </c>
      <c r="E11" s="106" t="s">
        <v>65</v>
      </c>
      <c r="F11" s="43">
        <v>1</v>
      </c>
      <c r="G11" s="42" t="s">
        <v>50</v>
      </c>
      <c r="H11" s="43">
        <v>6</v>
      </c>
      <c r="I11" s="11" t="s">
        <v>27</v>
      </c>
      <c r="J11" s="72" t="s">
        <v>34</v>
      </c>
      <c r="K11" s="44" t="s">
        <v>67</v>
      </c>
      <c r="L11" s="45" t="s">
        <v>68</v>
      </c>
      <c r="M11" s="46" t="s">
        <v>57</v>
      </c>
      <c r="N11" s="148">
        <f>IF(AND(COUNTA(I11),COUNTA(J11)),1500,"")</f>
        <v>1500</v>
      </c>
      <c r="X11" s="20"/>
      <c r="Y11" s="20"/>
      <c r="Z11" s="20"/>
      <c r="AA11" s="20"/>
    </row>
    <row r="12" spans="1:27" ht="13.5">
      <c r="A12" s="149">
        <v>1</v>
      </c>
      <c r="B12" s="91"/>
      <c r="C12" s="12"/>
      <c r="D12" s="48"/>
      <c r="E12" s="48"/>
      <c r="F12" s="71"/>
      <c r="G12" s="48" t="str">
        <f>E3</f>
        <v> </v>
      </c>
      <c r="H12" s="71"/>
      <c r="I12" s="107"/>
      <c r="J12" s="108"/>
      <c r="K12" s="109"/>
      <c r="L12" s="110"/>
      <c r="M12" s="111"/>
      <c r="N12" s="154">
        <f>IF(AND(COUNTA(I12),COUNTA(J12)),1500,"")</f>
      </c>
      <c r="X12" s="20"/>
      <c r="Y12" s="20"/>
      <c r="Z12" s="20"/>
      <c r="AA12" s="20"/>
    </row>
    <row r="13" spans="1:27" ht="13.5">
      <c r="A13" s="150">
        <v>2</v>
      </c>
      <c r="B13" s="92"/>
      <c r="C13" s="13"/>
      <c r="D13" s="50"/>
      <c r="E13" s="51"/>
      <c r="F13" s="66"/>
      <c r="G13" s="50" t="str">
        <f>E3</f>
        <v> </v>
      </c>
      <c r="H13" s="68"/>
      <c r="I13" s="112"/>
      <c r="J13" s="113"/>
      <c r="K13" s="114"/>
      <c r="L13" s="115"/>
      <c r="M13" s="116"/>
      <c r="N13" s="155">
        <f>IF(AND(COUNTA(I13),COUNTA(J13)),1500,"")</f>
      </c>
      <c r="X13" s="20"/>
      <c r="Y13" s="20"/>
      <c r="Z13" s="20"/>
      <c r="AA13" s="20"/>
    </row>
    <row r="14" spans="1:27" ht="13.5">
      <c r="A14" s="150">
        <v>3</v>
      </c>
      <c r="B14" s="92"/>
      <c r="C14" s="13"/>
      <c r="D14" s="50">
        <f>IF($C14="","",VLOOKUP($C14,#REF!,6,0))</f>
      </c>
      <c r="E14" s="51">
        <f>IF($C14="","",VLOOKUP($C14,#REF!,7,0))</f>
      </c>
      <c r="F14" s="66">
        <f>IF($C14="","",VLOOKUP($C14,#REF!,4,0))</f>
      </c>
      <c r="G14" s="135" t="str">
        <f>E3</f>
        <v> </v>
      </c>
      <c r="H14" s="68">
        <f>IF($C14="","",VLOOKUP($C14,#REF!,9,0))</f>
      </c>
      <c r="I14" s="112"/>
      <c r="J14" s="113"/>
      <c r="K14" s="114">
        <f>_xlfn.IFERROR(IF(OR($C14="",I14="",J14=""),"",INDEX(#REF!,MATCH($C14,#REF!,0),MATCH(J14,#REF!,0))),"")</f>
      </c>
      <c r="L14" s="115"/>
      <c r="M14" s="116"/>
      <c r="N14" s="155">
        <f aca="true" t="shared" si="0" ref="N14:N51">IF(AND(COUNTA(I14),COUNTA(J14)),1500,"")</f>
      </c>
      <c r="X14" s="20"/>
      <c r="Y14" s="20"/>
      <c r="Z14" s="20"/>
      <c r="AA14" s="20"/>
    </row>
    <row r="15" spans="1:27" ht="13.5">
      <c r="A15" s="150">
        <v>4</v>
      </c>
      <c r="B15" s="92"/>
      <c r="C15" s="13"/>
      <c r="D15" s="50">
        <f>IF($C15="","",VLOOKUP($C15,#REF!,6,0))</f>
      </c>
      <c r="E15" s="51">
        <f>IF($C15="","",VLOOKUP($C15,#REF!,7,0))</f>
      </c>
      <c r="F15" s="66">
        <f>IF($C15="","",VLOOKUP($C15,#REF!,4,0))</f>
      </c>
      <c r="G15" s="136" t="str">
        <f>E3</f>
        <v> </v>
      </c>
      <c r="H15" s="68">
        <f>IF($C15="","",VLOOKUP($C15,#REF!,9,0))</f>
      </c>
      <c r="I15" s="112"/>
      <c r="J15" s="113"/>
      <c r="K15" s="114">
        <f>_xlfn.IFERROR(IF(OR($C15="",I15="",J15=""),"",INDEX(#REF!,MATCH($C15,#REF!,0),MATCH(J15,#REF!,0))),"")</f>
      </c>
      <c r="L15" s="115"/>
      <c r="M15" s="116"/>
      <c r="N15" s="155">
        <f t="shared" si="0"/>
      </c>
      <c r="X15" s="20"/>
      <c r="Y15" s="20"/>
      <c r="Z15" s="20"/>
      <c r="AA15" s="20"/>
    </row>
    <row r="16" spans="1:27" ht="13.5">
      <c r="A16" s="150">
        <v>5</v>
      </c>
      <c r="B16" s="92"/>
      <c r="C16" s="13"/>
      <c r="D16" s="50">
        <f>IF($C16="","",VLOOKUP($C16,#REF!,6,0))</f>
      </c>
      <c r="E16" s="51">
        <f>IF($C16="","",VLOOKUP($C16,#REF!,7,0))</f>
      </c>
      <c r="F16" s="66">
        <f>IF($C16="","",VLOOKUP($C16,#REF!,4,0))</f>
      </c>
      <c r="G16" s="136" t="str">
        <f>E3</f>
        <v> </v>
      </c>
      <c r="H16" s="68">
        <f>IF($C16="","",VLOOKUP($C16,#REF!,9,0))</f>
      </c>
      <c r="I16" s="112"/>
      <c r="J16" s="113"/>
      <c r="K16" s="114">
        <f>_xlfn.IFERROR(IF(OR($C16="",I16="",J16=""),"",INDEX(#REF!,MATCH($C16,#REF!,0),MATCH(J16,#REF!,0))),"")</f>
      </c>
      <c r="L16" s="115"/>
      <c r="M16" s="116"/>
      <c r="N16" s="155">
        <f t="shared" si="0"/>
      </c>
      <c r="X16" s="20"/>
      <c r="Y16" s="20"/>
      <c r="Z16" s="20"/>
      <c r="AA16" s="20"/>
    </row>
    <row r="17" spans="1:27" ht="13.5">
      <c r="A17" s="150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136" t="str">
        <f>E3</f>
        <v> </v>
      </c>
      <c r="H17" s="68">
        <f>IF($C17="","",VLOOKUP($C17,#REF!,9,0))</f>
      </c>
      <c r="I17" s="112"/>
      <c r="J17" s="113"/>
      <c r="K17" s="114">
        <f>_xlfn.IFERROR(IF(OR($C17="",I17="",J17=""),"",INDEX(#REF!,MATCH($C17,#REF!,0),MATCH(J17,#REF!,0))),"")</f>
      </c>
      <c r="L17" s="115"/>
      <c r="M17" s="116"/>
      <c r="N17" s="155">
        <f t="shared" si="0"/>
      </c>
      <c r="X17" s="20"/>
      <c r="Y17" s="20"/>
      <c r="Z17" s="20"/>
      <c r="AA17" s="20"/>
    </row>
    <row r="18" spans="1:27" ht="13.5">
      <c r="A18" s="150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50" t="str">
        <f>E3</f>
        <v> </v>
      </c>
      <c r="H18" s="68">
        <f>IF($C18="","",VLOOKUP($C18,#REF!,9,0))</f>
      </c>
      <c r="I18" s="112"/>
      <c r="J18" s="113"/>
      <c r="K18" s="114">
        <f>_xlfn.IFERROR(IF(OR($C18="",I18="",J18=""),"",INDEX(#REF!,MATCH($C18,#REF!,0),MATCH(J18,#REF!,0))),"")</f>
      </c>
      <c r="L18" s="115"/>
      <c r="M18" s="116"/>
      <c r="N18" s="155">
        <f t="shared" si="0"/>
      </c>
      <c r="X18" s="20"/>
      <c r="Y18" s="20"/>
      <c r="Z18" s="20"/>
      <c r="AA18" s="20"/>
    </row>
    <row r="19" spans="1:27" ht="13.5">
      <c r="A19" s="150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135" t="str">
        <f>E3</f>
        <v> </v>
      </c>
      <c r="H19" s="68">
        <f>IF($C19="","",VLOOKUP($C19,#REF!,9,0))</f>
      </c>
      <c r="I19" s="112"/>
      <c r="J19" s="113"/>
      <c r="K19" s="114">
        <f>_xlfn.IFERROR(IF(OR($C19="",I19="",J19=""),"",INDEX(#REF!,MATCH($C19,#REF!,0),MATCH(J19,#REF!,0))),"")</f>
      </c>
      <c r="L19" s="115"/>
      <c r="M19" s="116"/>
      <c r="N19" s="155">
        <f t="shared" si="0"/>
      </c>
      <c r="X19" s="20"/>
      <c r="Y19" s="20"/>
      <c r="Z19" s="20"/>
      <c r="AA19" s="20"/>
    </row>
    <row r="20" spans="1:27" ht="13.5">
      <c r="A20" s="150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50" t="str">
        <f>E3</f>
        <v> </v>
      </c>
      <c r="H20" s="68">
        <f>IF($C20="","",VLOOKUP($C20,#REF!,9,0))</f>
      </c>
      <c r="I20" s="112"/>
      <c r="J20" s="113"/>
      <c r="K20" s="114">
        <f>_xlfn.IFERROR(IF(OR($C20="",I20="",J20=""),"",INDEX(#REF!,MATCH($C20,#REF!,0),MATCH(J20,#REF!,0))),"")</f>
      </c>
      <c r="L20" s="115"/>
      <c r="M20" s="116"/>
      <c r="N20" s="155">
        <f t="shared" si="0"/>
      </c>
      <c r="X20" s="20"/>
      <c r="Y20" s="20"/>
      <c r="Z20" s="20"/>
      <c r="AA20" s="20"/>
    </row>
    <row r="21" spans="1:27" ht="13.5">
      <c r="A21" s="150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135" t="str">
        <f>E3</f>
        <v> </v>
      </c>
      <c r="H21" s="68">
        <f>IF($C21="","",VLOOKUP($C21,#REF!,9,0))</f>
      </c>
      <c r="I21" s="112"/>
      <c r="J21" s="113"/>
      <c r="K21" s="114">
        <f>_xlfn.IFERROR(IF(OR($C21="",I21="",J21=""),"",INDEX(#REF!,MATCH($C21,#REF!,0),MATCH(J21,#REF!,0))),"")</f>
      </c>
      <c r="L21" s="115"/>
      <c r="M21" s="116"/>
      <c r="N21" s="155">
        <f t="shared" si="0"/>
      </c>
      <c r="X21" s="20"/>
      <c r="Y21" s="20"/>
      <c r="Z21" s="20"/>
      <c r="AA21" s="20"/>
    </row>
    <row r="22" spans="1:27" ht="13.5">
      <c r="A22" s="150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136" t="str">
        <f>E3</f>
        <v> </v>
      </c>
      <c r="H22" s="68">
        <f>IF($C22="","",VLOOKUP($C22,#REF!,9,0))</f>
      </c>
      <c r="I22" s="112"/>
      <c r="J22" s="113"/>
      <c r="K22" s="114">
        <f>_xlfn.IFERROR(IF(OR($C22="",I22="",J22=""),"",INDEX(#REF!,MATCH($C22,#REF!,0),MATCH(J22,#REF!,0))),"")</f>
      </c>
      <c r="L22" s="115"/>
      <c r="M22" s="116"/>
      <c r="N22" s="155">
        <f t="shared" si="0"/>
      </c>
      <c r="X22" s="20"/>
      <c r="Y22" s="20"/>
      <c r="Z22" s="20"/>
      <c r="AA22" s="20"/>
    </row>
    <row r="23" spans="1:27" ht="13.5">
      <c r="A23" s="150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136" t="str">
        <f>E3</f>
        <v> </v>
      </c>
      <c r="H23" s="68">
        <f>IF($C23="","",VLOOKUP($C23,#REF!,9,0))</f>
      </c>
      <c r="I23" s="112"/>
      <c r="J23" s="113"/>
      <c r="K23" s="114">
        <f>_xlfn.IFERROR(IF(OR($C23="",I23="",J23=""),"",INDEX(#REF!,MATCH($C23,#REF!,0),MATCH(J23,#REF!,0))),"")</f>
      </c>
      <c r="L23" s="115"/>
      <c r="M23" s="116"/>
      <c r="N23" s="155">
        <f t="shared" si="0"/>
      </c>
      <c r="X23" s="20"/>
      <c r="Y23" s="20"/>
      <c r="Z23" s="20"/>
      <c r="AA23" s="20"/>
    </row>
    <row r="24" spans="1:27" ht="13.5">
      <c r="A24" s="150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136" t="str">
        <f>E3</f>
        <v> </v>
      </c>
      <c r="H24" s="68">
        <f>IF($C24="","",VLOOKUP($C24,#REF!,9,0))</f>
      </c>
      <c r="I24" s="112"/>
      <c r="J24" s="113"/>
      <c r="K24" s="114">
        <f>_xlfn.IFERROR(IF(OR($C24="",I24="",J24=""),"",INDEX(#REF!,MATCH($C24,#REF!,0),MATCH(J24,#REF!,0))),"")</f>
      </c>
      <c r="L24" s="115"/>
      <c r="M24" s="116"/>
      <c r="N24" s="155">
        <f t="shared" si="0"/>
      </c>
      <c r="X24" s="20"/>
      <c r="Y24" s="20"/>
      <c r="Z24" s="20"/>
      <c r="AA24" s="20"/>
    </row>
    <row r="25" spans="1:27" ht="13.5">
      <c r="A25" s="150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50" t="str">
        <f>E3</f>
        <v> </v>
      </c>
      <c r="H25" s="68">
        <f>IF($C25="","",VLOOKUP($C25,#REF!,9,0))</f>
      </c>
      <c r="I25" s="112"/>
      <c r="J25" s="113"/>
      <c r="K25" s="114">
        <f>_xlfn.IFERROR(IF(OR($C25="",I25="",J25=""),"",INDEX(#REF!,MATCH($C25,#REF!,0),MATCH(J25,#REF!,0))),"")</f>
      </c>
      <c r="L25" s="115"/>
      <c r="M25" s="116"/>
      <c r="N25" s="155">
        <f t="shared" si="0"/>
      </c>
      <c r="X25" s="20"/>
      <c r="Y25" s="20"/>
      <c r="Z25" s="20"/>
      <c r="AA25" s="20"/>
    </row>
    <row r="26" spans="1:27" ht="13.5">
      <c r="A26" s="150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135" t="str">
        <f>E3</f>
        <v> </v>
      </c>
      <c r="H26" s="68">
        <f>IF($C26="","",VLOOKUP($C26,#REF!,9,0))</f>
      </c>
      <c r="I26" s="112"/>
      <c r="J26" s="113"/>
      <c r="K26" s="114">
        <f>_xlfn.IFERROR(IF(OR($C26="",I26="",J26=""),"",INDEX(#REF!,MATCH($C26,#REF!,0),MATCH(J26,#REF!,0))),"")</f>
      </c>
      <c r="L26" s="115"/>
      <c r="M26" s="116"/>
      <c r="N26" s="155">
        <f t="shared" si="0"/>
      </c>
      <c r="X26" s="20"/>
      <c r="Y26" s="20"/>
      <c r="Z26" s="20"/>
      <c r="AA26" s="20"/>
    </row>
    <row r="27" spans="1:27" ht="13.5">
      <c r="A27" s="150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136" t="str">
        <f>E3</f>
        <v> </v>
      </c>
      <c r="H27" s="68">
        <f>IF($C27="","",VLOOKUP($C27,#REF!,9,0))</f>
      </c>
      <c r="I27" s="112"/>
      <c r="J27" s="113"/>
      <c r="K27" s="114">
        <f>_xlfn.IFERROR(IF(OR($C27="",I27="",J27=""),"",INDEX(#REF!,MATCH($C27,#REF!,0),MATCH(J27,#REF!,0))),"")</f>
      </c>
      <c r="L27" s="115"/>
      <c r="M27" s="116"/>
      <c r="N27" s="155">
        <f t="shared" si="0"/>
      </c>
      <c r="X27" s="20"/>
      <c r="Y27" s="20"/>
      <c r="Z27" s="20"/>
      <c r="AA27" s="20"/>
    </row>
    <row r="28" spans="1:27" ht="13.5">
      <c r="A28" s="150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136" t="str">
        <f>E3</f>
        <v> </v>
      </c>
      <c r="H28" s="68">
        <f>IF($C28="","",VLOOKUP($C28,#REF!,9,0))</f>
      </c>
      <c r="I28" s="112"/>
      <c r="J28" s="113"/>
      <c r="K28" s="114">
        <f>_xlfn.IFERROR(IF(OR($C28="",I28="",J28=""),"",INDEX(#REF!,MATCH($C28,#REF!,0),MATCH(J28,#REF!,0))),"")</f>
      </c>
      <c r="L28" s="115"/>
      <c r="M28" s="116"/>
      <c r="N28" s="155">
        <f t="shared" si="0"/>
      </c>
      <c r="X28" s="20"/>
      <c r="Y28" s="20"/>
      <c r="Z28" s="20"/>
      <c r="AA28" s="20"/>
    </row>
    <row r="29" spans="1:27" ht="13.5">
      <c r="A29" s="150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136" t="str">
        <f>E3</f>
        <v> </v>
      </c>
      <c r="H29" s="68">
        <f>IF($C29="","",VLOOKUP($C29,#REF!,9,0))</f>
      </c>
      <c r="I29" s="112"/>
      <c r="J29" s="113"/>
      <c r="K29" s="114">
        <f>_xlfn.IFERROR(IF(OR($C29="",I29="",J29=""),"",INDEX(#REF!,MATCH($C29,#REF!,0),MATCH(J29,#REF!,0))),"")</f>
      </c>
      <c r="L29" s="115"/>
      <c r="M29" s="116"/>
      <c r="N29" s="155">
        <f t="shared" si="0"/>
      </c>
      <c r="X29" s="20"/>
      <c r="Y29" s="20"/>
      <c r="Z29" s="20"/>
      <c r="AA29" s="20"/>
    </row>
    <row r="30" spans="1:27" ht="13.5">
      <c r="A30" s="151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136" t="str">
        <f>E3</f>
        <v> </v>
      </c>
      <c r="H30" s="68">
        <f>IF($C30="","",VLOOKUP($C30,#REF!,9,0))</f>
      </c>
      <c r="I30" s="112"/>
      <c r="J30" s="113"/>
      <c r="K30" s="114">
        <f>_xlfn.IFERROR(IF(OR($C30="",I30="",J30=""),"",INDEX(#REF!,MATCH($C30,#REF!,0),MATCH(J30,#REF!,0))),"")</f>
      </c>
      <c r="L30" s="115"/>
      <c r="M30" s="116"/>
      <c r="N30" s="155">
        <f t="shared" si="0"/>
      </c>
      <c r="X30" s="20"/>
      <c r="Y30" s="20"/>
      <c r="Z30" s="20"/>
      <c r="AA30" s="20"/>
    </row>
    <row r="31" spans="1:27" ht="13.5">
      <c r="A31" s="150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50" t="str">
        <f>E3</f>
        <v> </v>
      </c>
      <c r="H31" s="68">
        <f>IF($C31="","",VLOOKUP($C31,#REF!,9,0))</f>
      </c>
      <c r="I31" s="112"/>
      <c r="J31" s="113"/>
      <c r="K31" s="114">
        <f>_xlfn.IFERROR(IF(OR($C31="",I31="",J31=""),"",INDEX(#REF!,MATCH($C31,#REF!,0),MATCH(J31,#REF!,0))),"")</f>
      </c>
      <c r="L31" s="115"/>
      <c r="M31" s="116"/>
      <c r="N31" s="155">
        <f t="shared" si="0"/>
      </c>
      <c r="X31" s="20"/>
      <c r="Y31" s="20"/>
      <c r="Z31" s="20"/>
      <c r="AA31" s="20"/>
    </row>
    <row r="32" spans="1:27" ht="13.5">
      <c r="A32" s="150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50" t="str">
        <f>E3</f>
        <v> </v>
      </c>
      <c r="H32" s="68">
        <f>IF($C32="","",VLOOKUP($C32,#REF!,9,0))</f>
      </c>
      <c r="I32" s="112"/>
      <c r="J32" s="113"/>
      <c r="K32" s="114">
        <f>_xlfn.IFERROR(IF(OR($C32="",I32="",J32=""),"",INDEX(#REF!,MATCH($C32,#REF!,0),MATCH(J32,#REF!,0))),"")</f>
      </c>
      <c r="L32" s="115"/>
      <c r="M32" s="116"/>
      <c r="N32" s="155">
        <f t="shared" si="0"/>
      </c>
      <c r="X32" s="20"/>
      <c r="Y32" s="20"/>
      <c r="Z32" s="20"/>
      <c r="AA32" s="20"/>
    </row>
    <row r="33" spans="1:27" ht="13.5">
      <c r="A33" s="150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50" t="str">
        <f>E3</f>
        <v> </v>
      </c>
      <c r="H33" s="68">
        <f>IF($C33="","",VLOOKUP($C33,#REF!,9,0))</f>
      </c>
      <c r="I33" s="112"/>
      <c r="J33" s="113"/>
      <c r="K33" s="114">
        <f>_xlfn.IFERROR(IF(OR($C33="",I33="",J33=""),"",INDEX(#REF!,MATCH($C33,#REF!,0),MATCH(J33,#REF!,0))),"")</f>
      </c>
      <c r="L33" s="115"/>
      <c r="M33" s="116"/>
      <c r="N33" s="155">
        <f t="shared" si="0"/>
      </c>
      <c r="X33" s="20"/>
      <c r="Y33" s="20"/>
      <c r="Z33" s="20"/>
      <c r="AA33" s="20"/>
    </row>
    <row r="34" spans="1:27" ht="13.5">
      <c r="A34" s="150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50" t="str">
        <f>E3</f>
        <v> </v>
      </c>
      <c r="H34" s="68">
        <f>IF($C34="","",VLOOKUP($C34,#REF!,9,0))</f>
      </c>
      <c r="I34" s="112"/>
      <c r="J34" s="113"/>
      <c r="K34" s="114">
        <f>_xlfn.IFERROR(IF(OR($C34="",I34="",J34=""),"",INDEX(#REF!,MATCH($C34,#REF!,0),MATCH(J34,#REF!,0))),"")</f>
      </c>
      <c r="L34" s="115"/>
      <c r="M34" s="116"/>
      <c r="N34" s="155">
        <f t="shared" si="0"/>
      </c>
      <c r="X34" s="20"/>
      <c r="Y34" s="20"/>
      <c r="Z34" s="20"/>
      <c r="AA34" s="20"/>
    </row>
    <row r="35" spans="1:27" ht="13.5">
      <c r="A35" s="150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50" t="str">
        <f>E3</f>
        <v> </v>
      </c>
      <c r="H35" s="68">
        <f>IF($C35="","",VLOOKUP($C35,#REF!,9,0))</f>
      </c>
      <c r="I35" s="112"/>
      <c r="J35" s="113"/>
      <c r="K35" s="114">
        <f>_xlfn.IFERROR(IF(OR($C35="",I35="",J35=""),"",INDEX(#REF!,MATCH($C35,#REF!,0),MATCH(J35,#REF!,0))),"")</f>
      </c>
      <c r="L35" s="115"/>
      <c r="M35" s="116"/>
      <c r="N35" s="155">
        <f t="shared" si="0"/>
      </c>
      <c r="X35" s="20"/>
      <c r="Y35" s="20"/>
      <c r="Z35" s="20"/>
      <c r="AA35" s="20"/>
    </row>
    <row r="36" spans="1:27" ht="13.5">
      <c r="A36" s="150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50" t="str">
        <f>E3</f>
        <v> </v>
      </c>
      <c r="H36" s="68">
        <f>IF($C36="","",VLOOKUP($C36,#REF!,9,0))</f>
      </c>
      <c r="I36" s="112"/>
      <c r="J36" s="113"/>
      <c r="K36" s="114">
        <f>_xlfn.IFERROR(IF(OR($C36="",I36="",J36=""),"",INDEX(#REF!,MATCH($C36,#REF!,0),MATCH(J36,#REF!,0))),"")</f>
      </c>
      <c r="L36" s="115"/>
      <c r="M36" s="116"/>
      <c r="N36" s="155">
        <f t="shared" si="0"/>
      </c>
      <c r="X36" s="20"/>
      <c r="Y36" s="20"/>
      <c r="Z36" s="20"/>
      <c r="AA36" s="20"/>
    </row>
    <row r="37" spans="1:27" ht="13.5">
      <c r="A37" s="150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129" t="str">
        <f>E3</f>
        <v> </v>
      </c>
      <c r="H37" s="68">
        <f>IF($C37="","",VLOOKUP($C37,#REF!,9,0))</f>
      </c>
      <c r="I37" s="112"/>
      <c r="J37" s="113"/>
      <c r="K37" s="114">
        <f>_xlfn.IFERROR(IF(OR($C37="",I37="",J37=""),"",INDEX(#REF!,MATCH($C37,#REF!,0),MATCH(J37,#REF!,0))),"")</f>
      </c>
      <c r="L37" s="115"/>
      <c r="M37" s="116"/>
      <c r="N37" s="155">
        <f t="shared" si="0"/>
      </c>
      <c r="X37" s="20"/>
      <c r="Y37" s="20"/>
      <c r="Z37" s="20"/>
      <c r="AA37" s="20"/>
    </row>
    <row r="38" spans="1:27" ht="13.5">
      <c r="A38" s="150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135" t="str">
        <f>E3</f>
        <v> </v>
      </c>
      <c r="H38" s="68">
        <f>IF($C38="","",VLOOKUP($C38,#REF!,9,0))</f>
      </c>
      <c r="I38" s="112"/>
      <c r="J38" s="113"/>
      <c r="K38" s="114">
        <f>_xlfn.IFERROR(IF(OR($C38="",I38="",J38=""),"",INDEX(#REF!,MATCH($C38,#REF!,0),MATCH(J38,#REF!,0))),"")</f>
      </c>
      <c r="L38" s="115"/>
      <c r="M38" s="116"/>
      <c r="N38" s="155">
        <f t="shared" si="0"/>
      </c>
      <c r="X38" s="20"/>
      <c r="Y38" s="20"/>
      <c r="Z38" s="20"/>
      <c r="AA38" s="20"/>
    </row>
    <row r="39" spans="1:27" ht="13.5">
      <c r="A39" s="150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50" t="str">
        <f>E3</f>
        <v> </v>
      </c>
      <c r="H39" s="68">
        <f>IF($C39="","",VLOOKUP($C39,#REF!,9,0))</f>
      </c>
      <c r="I39" s="112"/>
      <c r="J39" s="113"/>
      <c r="K39" s="114">
        <f>_xlfn.IFERROR(IF(OR($C39="",I39="",J39=""),"",INDEX(#REF!,MATCH($C39,#REF!,0),MATCH(J39,#REF!,0))),"")</f>
      </c>
      <c r="L39" s="115"/>
      <c r="M39" s="116"/>
      <c r="N39" s="155">
        <f t="shared" si="0"/>
      </c>
      <c r="X39" s="20"/>
      <c r="Y39" s="20"/>
      <c r="Z39" s="20"/>
      <c r="AA39" s="20"/>
    </row>
    <row r="40" spans="1:27" ht="13.5">
      <c r="A40" s="150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50" t="str">
        <f>E3</f>
        <v> </v>
      </c>
      <c r="H40" s="68">
        <f>IF($C40="","",VLOOKUP($C40,#REF!,9,0))</f>
      </c>
      <c r="I40" s="112"/>
      <c r="J40" s="113"/>
      <c r="K40" s="114">
        <f>_xlfn.IFERROR(IF(OR($C40="",I40="",J40=""),"",INDEX(#REF!,MATCH($C40,#REF!,0),MATCH(J40,#REF!,0))),"")</f>
      </c>
      <c r="L40" s="115"/>
      <c r="M40" s="116"/>
      <c r="N40" s="155">
        <f t="shared" si="0"/>
      </c>
      <c r="X40" s="20"/>
      <c r="Y40" s="20"/>
      <c r="Z40" s="20"/>
      <c r="AA40" s="20"/>
    </row>
    <row r="41" spans="1:27" ht="13.5">
      <c r="A41" s="150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50" t="str">
        <f>E3</f>
        <v> </v>
      </c>
      <c r="H41" s="68">
        <f>IF($C41="","",VLOOKUP($C41,#REF!,9,0))</f>
      </c>
      <c r="I41" s="112"/>
      <c r="J41" s="113"/>
      <c r="K41" s="114">
        <f>_xlfn.IFERROR(IF(OR($C41="",I41="",J41=""),"",INDEX(#REF!,MATCH($C41,#REF!,0),MATCH(J41,#REF!,0))),"")</f>
      </c>
      <c r="L41" s="115"/>
      <c r="M41" s="116"/>
      <c r="N41" s="155">
        <f t="shared" si="0"/>
      </c>
      <c r="X41" s="20"/>
      <c r="Y41" s="20"/>
      <c r="Z41" s="20"/>
      <c r="AA41" s="20"/>
    </row>
    <row r="42" spans="1:27" ht="13.5">
      <c r="A42" s="150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129" t="str">
        <f>E3</f>
        <v> </v>
      </c>
      <c r="H42" s="68">
        <f>IF($C42="","",VLOOKUP($C42,#REF!,9,0))</f>
      </c>
      <c r="I42" s="112"/>
      <c r="J42" s="113"/>
      <c r="K42" s="114">
        <f>_xlfn.IFERROR(IF(OR($C42="",I42="",J42=""),"",INDEX(#REF!,MATCH($C42,#REF!,0),MATCH(J42,#REF!,0))),"")</f>
      </c>
      <c r="L42" s="115"/>
      <c r="M42" s="116"/>
      <c r="N42" s="155">
        <f t="shared" si="0"/>
      </c>
      <c r="X42" s="20"/>
      <c r="Y42" s="20"/>
      <c r="Z42" s="20"/>
      <c r="AA42" s="20"/>
    </row>
    <row r="43" spans="1:27" ht="13.5">
      <c r="A43" s="150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129" t="str">
        <f>E3</f>
        <v> </v>
      </c>
      <c r="H43" s="68">
        <f>IF($C43="","",VLOOKUP($C43,#REF!,9,0))</f>
      </c>
      <c r="I43" s="112"/>
      <c r="J43" s="113"/>
      <c r="K43" s="114">
        <f>_xlfn.IFERROR(IF(OR($C43="",I43="",J43=""),"",INDEX(#REF!,MATCH($C43,#REF!,0),MATCH(J43,#REF!,0))),"")</f>
      </c>
      <c r="L43" s="115"/>
      <c r="M43" s="116"/>
      <c r="N43" s="155">
        <f t="shared" si="0"/>
      </c>
      <c r="X43" s="20"/>
      <c r="Y43" s="20"/>
      <c r="Z43" s="20"/>
      <c r="AA43" s="20"/>
    </row>
    <row r="44" spans="1:27" ht="13.5">
      <c r="A44" s="150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135" t="str">
        <f>E3</f>
        <v> </v>
      </c>
      <c r="H44" s="68">
        <f>IF($C44="","",VLOOKUP($C44,#REF!,9,0))</f>
      </c>
      <c r="I44" s="112"/>
      <c r="J44" s="113"/>
      <c r="K44" s="114">
        <f>_xlfn.IFERROR(IF(OR($C44="",I44="",J44=""),"",INDEX(#REF!,MATCH($C44,#REF!,0),MATCH(J44,#REF!,0))),"")</f>
      </c>
      <c r="L44" s="115"/>
      <c r="M44" s="116"/>
      <c r="N44" s="155">
        <f t="shared" si="0"/>
      </c>
      <c r="X44" s="20"/>
      <c r="Y44" s="20"/>
      <c r="Z44" s="20"/>
      <c r="AA44" s="20"/>
    </row>
    <row r="45" spans="1:27" ht="13.5">
      <c r="A45" s="150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136" t="str">
        <f>E3</f>
        <v> </v>
      </c>
      <c r="H45" s="68">
        <f>IF($C45="","",VLOOKUP($C45,#REF!,9,0))</f>
      </c>
      <c r="I45" s="112"/>
      <c r="J45" s="113"/>
      <c r="K45" s="114">
        <f>_xlfn.IFERROR(IF(OR($C45="",I45="",J45=""),"",INDEX(#REF!,MATCH($C45,#REF!,0),MATCH(J45,#REF!,0))),"")</f>
      </c>
      <c r="L45" s="115"/>
      <c r="M45" s="116"/>
      <c r="N45" s="155">
        <f t="shared" si="0"/>
      </c>
      <c r="X45" s="20"/>
      <c r="Y45" s="20"/>
      <c r="Z45" s="20"/>
      <c r="AA45" s="20"/>
    </row>
    <row r="46" spans="1:27" ht="13.5">
      <c r="A46" s="150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50" t="str">
        <f>E3</f>
        <v> </v>
      </c>
      <c r="H46" s="68">
        <f>IF($C46="","",VLOOKUP($C46,#REF!,9,0))</f>
      </c>
      <c r="I46" s="112"/>
      <c r="J46" s="113"/>
      <c r="K46" s="114">
        <f>_xlfn.IFERROR(IF(OR($C46="",I46="",J46=""),"",INDEX(#REF!,MATCH($C46,#REF!,0),MATCH(J46,#REF!,0))),"")</f>
      </c>
      <c r="L46" s="115"/>
      <c r="M46" s="116"/>
      <c r="N46" s="155">
        <f t="shared" si="0"/>
      </c>
      <c r="X46" s="20"/>
      <c r="Y46" s="20"/>
      <c r="Z46" s="20"/>
      <c r="AA46" s="20"/>
    </row>
    <row r="47" spans="1:27" ht="13.5">
      <c r="A47" s="150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50" t="str">
        <f>E3</f>
        <v> </v>
      </c>
      <c r="H47" s="68">
        <f>IF($C47="","",VLOOKUP($C47,#REF!,9,0))</f>
      </c>
      <c r="I47" s="112"/>
      <c r="J47" s="113"/>
      <c r="K47" s="114">
        <f>_xlfn.IFERROR(IF(OR($C47="",I47="",J47=""),"",INDEX(#REF!,MATCH($C47,#REF!,0),MATCH(J47,#REF!,0))),"")</f>
      </c>
      <c r="L47" s="115"/>
      <c r="M47" s="116"/>
      <c r="N47" s="155">
        <f t="shared" si="0"/>
      </c>
      <c r="X47" s="20"/>
      <c r="Y47" s="20"/>
      <c r="Z47" s="20"/>
      <c r="AA47" s="20"/>
    </row>
    <row r="48" spans="1:27" ht="13.5">
      <c r="A48" s="150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50" t="str">
        <f>E3</f>
        <v> </v>
      </c>
      <c r="H48" s="68">
        <f>IF($C48="","",VLOOKUP($C48,#REF!,9,0))</f>
      </c>
      <c r="I48" s="112"/>
      <c r="J48" s="113"/>
      <c r="K48" s="114">
        <f>_xlfn.IFERROR(IF(OR($C48="",I48="",J48=""),"",INDEX(#REF!,MATCH($C48,#REF!,0),MATCH(J48,#REF!,0))),"")</f>
      </c>
      <c r="L48" s="115"/>
      <c r="M48" s="116"/>
      <c r="N48" s="155">
        <f t="shared" si="0"/>
      </c>
      <c r="X48" s="20"/>
      <c r="Y48" s="20"/>
      <c r="Z48" s="20"/>
      <c r="AA48" s="20"/>
    </row>
    <row r="49" spans="1:27" ht="13.5">
      <c r="A49" s="150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50" t="str">
        <f>E3</f>
        <v> </v>
      </c>
      <c r="H49" s="68">
        <f>IF($C49="","",VLOOKUP($C49,#REF!,9,0))</f>
      </c>
      <c r="I49" s="112"/>
      <c r="J49" s="113"/>
      <c r="K49" s="114">
        <f>_xlfn.IFERROR(IF(OR($C49="",I49="",J49=""),"",INDEX(#REF!,MATCH($C49,#REF!,0),MATCH(J49,#REF!,0))),"")</f>
      </c>
      <c r="L49" s="115"/>
      <c r="M49" s="116"/>
      <c r="N49" s="155">
        <f t="shared" si="0"/>
      </c>
      <c r="X49" s="20"/>
      <c r="Y49" s="20"/>
      <c r="Z49" s="20"/>
      <c r="AA49" s="20"/>
    </row>
    <row r="50" spans="1:27" ht="13.5">
      <c r="A50" s="150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50" t="str">
        <f>E3</f>
        <v> </v>
      </c>
      <c r="H50" s="68">
        <f>IF($C50="","",VLOOKUP($C50,#REF!,9,0))</f>
      </c>
      <c r="I50" s="112"/>
      <c r="J50" s="113"/>
      <c r="K50" s="114">
        <f>_xlfn.IFERROR(IF(OR($C50="",I50="",J50=""),"",INDEX(#REF!,MATCH($C50,#REF!,0),MATCH(J50,#REF!,0))),"")</f>
      </c>
      <c r="L50" s="115"/>
      <c r="M50" s="116"/>
      <c r="N50" s="155">
        <f t="shared" si="0"/>
      </c>
      <c r="X50" s="20"/>
      <c r="Y50" s="20"/>
      <c r="Z50" s="20"/>
      <c r="AA50" s="20"/>
    </row>
    <row r="51" spans="1:27" ht="13.5">
      <c r="A51" s="150">
        <v>40</v>
      </c>
      <c r="B51" s="92"/>
      <c r="C51" s="13"/>
      <c r="D51" s="50">
        <f>IF($C51="","",VLOOKUP($C51,#REF!,6,0))</f>
      </c>
      <c r="E51" s="51">
        <f>IF($C51="","",VLOOKUP($C51,#REF!,7,0))</f>
      </c>
      <c r="F51" s="68">
        <f>IF($C51="","",VLOOKUP($C51,#REF!,4,0))</f>
      </c>
      <c r="G51" s="50" t="str">
        <f>E3</f>
        <v> </v>
      </c>
      <c r="H51" s="68">
        <f>IF($C51="","",VLOOKUP($C51,#REF!,9,0))</f>
      </c>
      <c r="I51" s="112"/>
      <c r="J51" s="113"/>
      <c r="K51" s="114">
        <f>_xlfn.IFERROR(IF(OR($C51="",I51="",J51=""),"",INDEX(#REF!,MATCH($C51,#REF!,0),MATCH(J51,#REF!,0))),"")</f>
      </c>
      <c r="L51" s="115"/>
      <c r="M51" s="116"/>
      <c r="N51" s="155">
        <f t="shared" si="0"/>
      </c>
      <c r="X51" s="20"/>
      <c r="Y51" s="20"/>
      <c r="Z51" s="20"/>
      <c r="AA51" s="20"/>
    </row>
    <row r="52" spans="1:27" ht="13.5">
      <c r="A52" s="58">
        <v>41</v>
      </c>
      <c r="B52" s="95"/>
      <c r="C52" s="15"/>
      <c r="D52" s="129">
        <f>IF($C52="","",VLOOKUP($C52,#REF!,6,0))</f>
      </c>
      <c r="E52" s="130">
        <f>IF($C52="","",VLOOKUP($C52,#REF!,7,0))</f>
      </c>
      <c r="F52" s="131">
        <f>IF($C52="","",VLOOKUP($C52,#REF!,4,0))</f>
      </c>
      <c r="G52" s="67">
        <f>IF($C52="","",VLOOKUP($C52,#REF!,8,0))</f>
      </c>
      <c r="H52" s="132">
        <f>IF($C52="","",VLOOKUP($C52,#REF!,9,0))</f>
      </c>
      <c r="I52" s="122"/>
      <c r="J52" s="123"/>
      <c r="K52" s="124">
        <f>_xlfn.IFERROR(IF(OR($C52="",I52="",J52=""),"",INDEX(#REF!,MATCH($C52,#REF!,0),MATCH(J52,#REF!,0))),"")</f>
      </c>
      <c r="L52" s="125"/>
      <c r="M52" s="126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3.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112"/>
      <c r="J53" s="113"/>
      <c r="K53" s="114">
        <f>_xlfn.IFERROR(IF(OR($C53="",I53="",J53=""),"",INDEX(#REF!,MATCH($C53,#REF!,0),MATCH(J53,#REF!,0))),"")</f>
      </c>
      <c r="L53" s="115"/>
      <c r="M53" s="116"/>
      <c r="N53" s="52">
        <f t="shared" si="1"/>
      </c>
      <c r="X53" s="20"/>
      <c r="Y53" s="20"/>
      <c r="Z53" s="20"/>
      <c r="AA53" s="20"/>
    </row>
    <row r="54" spans="1:27" ht="13.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112"/>
      <c r="J54" s="113"/>
      <c r="K54" s="114">
        <f>_xlfn.IFERROR(IF(OR($C54="",I54="",J54=""),"",INDEX(#REF!,MATCH($C54,#REF!,0),MATCH(J54,#REF!,0))),"")</f>
      </c>
      <c r="L54" s="115"/>
      <c r="M54" s="116"/>
      <c r="N54" s="52">
        <f t="shared" si="1"/>
      </c>
      <c r="X54" s="20"/>
      <c r="Y54" s="20"/>
      <c r="Z54" s="20"/>
      <c r="AA54" s="20"/>
    </row>
    <row r="55" spans="1:27" ht="13.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112"/>
      <c r="J55" s="113"/>
      <c r="K55" s="114">
        <f>_xlfn.IFERROR(IF(OR($C55="",I55="",J55=""),"",INDEX(#REF!,MATCH($C55,#REF!,0),MATCH(J55,#REF!,0))),"")</f>
      </c>
      <c r="L55" s="115"/>
      <c r="M55" s="116"/>
      <c r="N55" s="52">
        <f t="shared" si="1"/>
      </c>
      <c r="X55" s="20"/>
      <c r="Y55" s="20"/>
      <c r="Z55" s="20"/>
      <c r="AA55" s="20"/>
    </row>
    <row r="56" spans="1:27" ht="13.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112"/>
      <c r="J56" s="113"/>
      <c r="K56" s="114">
        <f>_xlfn.IFERROR(IF(OR($C56="",I56="",J56=""),"",INDEX(#REF!,MATCH($C56,#REF!,0),MATCH(J56,#REF!,0))),"")</f>
      </c>
      <c r="L56" s="115"/>
      <c r="M56" s="116"/>
      <c r="N56" s="52">
        <f t="shared" si="1"/>
      </c>
      <c r="X56" s="20"/>
      <c r="Y56" s="20"/>
      <c r="Z56" s="20"/>
      <c r="AA56" s="20"/>
    </row>
    <row r="57" spans="1:27" ht="13.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112"/>
      <c r="J57" s="113"/>
      <c r="K57" s="114">
        <f>_xlfn.IFERROR(IF(OR($C57="",I57="",J57=""),"",INDEX(#REF!,MATCH($C57,#REF!,0),MATCH(J57,#REF!,0))),"")</f>
      </c>
      <c r="L57" s="115"/>
      <c r="M57" s="116"/>
      <c r="N57" s="52">
        <f t="shared" si="1"/>
      </c>
      <c r="X57" s="20"/>
      <c r="Y57" s="20"/>
      <c r="Z57" s="20"/>
      <c r="AA57" s="20"/>
    </row>
    <row r="58" spans="1:27" ht="13.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112"/>
      <c r="J58" s="113"/>
      <c r="K58" s="114">
        <f>_xlfn.IFERROR(IF(OR($C58="",I58="",J58=""),"",INDEX(#REF!,MATCH($C58,#REF!,0),MATCH(J58,#REF!,0))),"")</f>
      </c>
      <c r="L58" s="115"/>
      <c r="M58" s="116"/>
      <c r="N58" s="52">
        <f t="shared" si="1"/>
      </c>
      <c r="X58" s="20"/>
      <c r="Y58" s="20"/>
      <c r="Z58" s="20"/>
      <c r="AA58" s="20"/>
    </row>
    <row r="59" spans="1:27" ht="13.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112"/>
      <c r="J59" s="113"/>
      <c r="K59" s="114">
        <f>_xlfn.IFERROR(IF(OR($C59="",I59="",J59=""),"",INDEX(#REF!,MATCH($C59,#REF!,0),MATCH(J59,#REF!,0))),"")</f>
      </c>
      <c r="L59" s="115"/>
      <c r="M59" s="116"/>
      <c r="N59" s="52">
        <f t="shared" si="1"/>
      </c>
      <c r="X59" s="20"/>
      <c r="Y59" s="20"/>
      <c r="Z59" s="20"/>
      <c r="AA59" s="20"/>
    </row>
    <row r="60" spans="1:27" ht="13.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112"/>
      <c r="J60" s="113"/>
      <c r="K60" s="114">
        <f>_xlfn.IFERROR(IF(OR($C60="",I60="",J60=""),"",INDEX(#REF!,MATCH($C60,#REF!,0),MATCH(J60,#REF!,0))),"")</f>
      </c>
      <c r="L60" s="115"/>
      <c r="M60" s="116"/>
      <c r="N60" s="52">
        <f t="shared" si="1"/>
      </c>
      <c r="X60" s="20"/>
      <c r="Y60" s="20"/>
      <c r="Z60" s="20"/>
      <c r="AA60" s="20"/>
    </row>
    <row r="61" spans="1:27" ht="13.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112"/>
      <c r="J61" s="113"/>
      <c r="K61" s="114">
        <f>_xlfn.IFERROR(IF(OR($C61="",I61="",J61=""),"",INDEX(#REF!,MATCH($C61,#REF!,0),MATCH(J61,#REF!,0))),"")</f>
      </c>
      <c r="L61" s="115"/>
      <c r="M61" s="116"/>
      <c r="N61" s="52">
        <f t="shared" si="1"/>
      </c>
      <c r="X61" s="20"/>
      <c r="Y61" s="20"/>
      <c r="Z61" s="20"/>
      <c r="AA61" s="20"/>
    </row>
    <row r="62" spans="1:27" ht="13.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112"/>
      <c r="J62" s="113"/>
      <c r="K62" s="114">
        <f>_xlfn.IFERROR(IF(OR($C62="",I62="",J62=""),"",INDEX(#REF!,MATCH($C62,#REF!,0),MATCH(J62,#REF!,0))),"")</f>
      </c>
      <c r="L62" s="115"/>
      <c r="M62" s="116"/>
      <c r="N62" s="52">
        <f t="shared" si="1"/>
      </c>
      <c r="X62" s="20"/>
      <c r="Y62" s="20"/>
      <c r="Z62" s="20"/>
      <c r="AA62" s="20"/>
    </row>
    <row r="63" spans="1:27" ht="13.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112"/>
      <c r="J63" s="113"/>
      <c r="K63" s="114">
        <f>_xlfn.IFERROR(IF(OR($C63="",I63="",J63=""),"",INDEX(#REF!,MATCH($C63,#REF!,0),MATCH(J63,#REF!,0))),"")</f>
      </c>
      <c r="L63" s="115"/>
      <c r="M63" s="116"/>
      <c r="N63" s="52">
        <f t="shared" si="1"/>
      </c>
      <c r="X63" s="20"/>
      <c r="Y63" s="20"/>
      <c r="Z63" s="20"/>
      <c r="AA63" s="20"/>
    </row>
    <row r="64" spans="1:27" ht="13.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112"/>
      <c r="J64" s="113"/>
      <c r="K64" s="114">
        <f>_xlfn.IFERROR(IF(OR($C64="",I64="",J64=""),"",INDEX(#REF!,MATCH($C64,#REF!,0),MATCH(J64,#REF!,0))),"")</f>
      </c>
      <c r="L64" s="115"/>
      <c r="M64" s="116"/>
      <c r="N64" s="52">
        <f t="shared" si="1"/>
      </c>
      <c r="X64" s="20"/>
      <c r="Y64" s="20"/>
      <c r="Z64" s="20"/>
      <c r="AA64" s="20"/>
    </row>
    <row r="65" spans="1:27" ht="13.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112"/>
      <c r="J65" s="113"/>
      <c r="K65" s="114">
        <f>_xlfn.IFERROR(IF(OR($C65="",I65="",J65=""),"",INDEX(#REF!,MATCH($C65,#REF!,0),MATCH(J65,#REF!,0))),"")</f>
      </c>
      <c r="L65" s="115"/>
      <c r="M65" s="116"/>
      <c r="N65" s="52">
        <f t="shared" si="1"/>
      </c>
      <c r="X65" s="20"/>
      <c r="Y65" s="20"/>
      <c r="Z65" s="20"/>
      <c r="AA65" s="20"/>
    </row>
    <row r="66" spans="1:27" ht="13.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112"/>
      <c r="J66" s="113"/>
      <c r="K66" s="114">
        <f>_xlfn.IFERROR(IF(OR($C66="",I66="",J66=""),"",INDEX(#REF!,MATCH($C66,#REF!,0),MATCH(J66,#REF!,0))),"")</f>
      </c>
      <c r="L66" s="115"/>
      <c r="M66" s="116"/>
      <c r="N66" s="52">
        <f t="shared" si="1"/>
      </c>
      <c r="X66" s="20"/>
      <c r="Y66" s="20"/>
      <c r="Z66" s="20"/>
      <c r="AA66" s="20"/>
    </row>
    <row r="67" spans="1:27" ht="13.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112"/>
      <c r="J67" s="113"/>
      <c r="K67" s="114">
        <f>_xlfn.IFERROR(IF(OR($C67="",I67="",J67=""),"",INDEX(#REF!,MATCH($C67,#REF!,0),MATCH(J67,#REF!,0))),"")</f>
      </c>
      <c r="L67" s="115"/>
      <c r="M67" s="116"/>
      <c r="N67" s="52">
        <f t="shared" si="1"/>
      </c>
      <c r="X67" s="20"/>
      <c r="Y67" s="20"/>
      <c r="Z67" s="20"/>
      <c r="AA67" s="20"/>
    </row>
    <row r="68" spans="1:27" ht="13.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112"/>
      <c r="J68" s="113"/>
      <c r="K68" s="114">
        <f>_xlfn.IFERROR(IF(OR($C68="",I68="",J68=""),"",INDEX(#REF!,MATCH($C68,#REF!,0),MATCH(J68,#REF!,0))),"")</f>
      </c>
      <c r="L68" s="115"/>
      <c r="M68" s="116"/>
      <c r="N68" s="52">
        <f t="shared" si="1"/>
      </c>
      <c r="X68" s="20"/>
      <c r="Y68" s="20"/>
      <c r="Z68" s="20"/>
      <c r="AA68" s="20"/>
    </row>
    <row r="69" spans="1:27" ht="13.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112"/>
      <c r="J69" s="113"/>
      <c r="K69" s="114">
        <f>_xlfn.IFERROR(IF(OR($C69="",I69="",J69=""),"",INDEX(#REF!,MATCH($C69,#REF!,0),MATCH(J69,#REF!,0))),"")</f>
      </c>
      <c r="L69" s="115"/>
      <c r="M69" s="116"/>
      <c r="N69" s="52">
        <f t="shared" si="1"/>
      </c>
      <c r="X69" s="20"/>
      <c r="Y69" s="20"/>
      <c r="Z69" s="20"/>
      <c r="AA69" s="20"/>
    </row>
    <row r="70" spans="1:27" ht="13.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112"/>
      <c r="J70" s="113"/>
      <c r="K70" s="114">
        <f>_xlfn.IFERROR(IF(OR($C70="",I70="",J70=""),"",INDEX(#REF!,MATCH($C70,#REF!,0),MATCH(J70,#REF!,0))),"")</f>
      </c>
      <c r="L70" s="115"/>
      <c r="M70" s="116"/>
      <c r="N70" s="52">
        <f t="shared" si="1"/>
      </c>
      <c r="X70" s="20"/>
      <c r="Y70" s="20"/>
      <c r="Z70" s="20"/>
      <c r="AA70" s="20"/>
    </row>
    <row r="71" spans="1:27" ht="13.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112"/>
      <c r="J71" s="113"/>
      <c r="K71" s="114">
        <f>_xlfn.IFERROR(IF(OR($C71="",I71="",J71=""),"",INDEX(#REF!,MATCH($C71,#REF!,0),MATCH(J71,#REF!,0))),"")</f>
      </c>
      <c r="L71" s="115"/>
      <c r="M71" s="116"/>
      <c r="N71" s="52">
        <f t="shared" si="1"/>
      </c>
      <c r="X71" s="20"/>
      <c r="Y71" s="20"/>
      <c r="Z71" s="20"/>
      <c r="AA71" s="20"/>
    </row>
    <row r="72" spans="1:27" ht="13.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112"/>
      <c r="J72" s="113"/>
      <c r="K72" s="114">
        <f>_xlfn.IFERROR(IF(OR($C72="",I72="",J72=""),"",INDEX(#REF!,MATCH($C72,#REF!,0),MATCH(J72,#REF!,0))),"")</f>
      </c>
      <c r="L72" s="115"/>
      <c r="M72" s="116"/>
      <c r="N72" s="52">
        <f t="shared" si="1"/>
      </c>
      <c r="X72" s="20"/>
      <c r="Y72" s="20"/>
      <c r="Z72" s="20"/>
      <c r="AA72" s="20"/>
    </row>
    <row r="73" spans="1:27" ht="13.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112"/>
      <c r="J73" s="113"/>
      <c r="K73" s="114">
        <f>_xlfn.IFERROR(IF(OR($C73="",I73="",J73=""),"",INDEX(#REF!,MATCH($C73,#REF!,0),MATCH(J73,#REF!,0))),"")</f>
      </c>
      <c r="L73" s="115"/>
      <c r="M73" s="116"/>
      <c r="N73" s="52">
        <f t="shared" si="1"/>
      </c>
      <c r="X73" s="20"/>
      <c r="Y73" s="20"/>
      <c r="Z73" s="20"/>
      <c r="AA73" s="20"/>
    </row>
    <row r="74" spans="1:27" ht="13.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112"/>
      <c r="J74" s="113"/>
      <c r="K74" s="114">
        <f>_xlfn.IFERROR(IF(OR($C74="",I74="",J74=""),"",INDEX(#REF!,MATCH($C74,#REF!,0),MATCH(J74,#REF!,0))),"")</f>
      </c>
      <c r="L74" s="115"/>
      <c r="M74" s="116"/>
      <c r="N74" s="52">
        <f t="shared" si="1"/>
      </c>
      <c r="X74" s="20"/>
      <c r="Y74" s="20"/>
      <c r="Z74" s="20"/>
      <c r="AA74" s="20"/>
    </row>
    <row r="75" spans="1:27" ht="13.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112"/>
      <c r="J75" s="113"/>
      <c r="K75" s="114">
        <f>_xlfn.IFERROR(IF(OR($C75="",I75="",J75=""),"",INDEX(#REF!,MATCH($C75,#REF!,0),MATCH(J75,#REF!,0))),"")</f>
      </c>
      <c r="L75" s="115"/>
      <c r="M75" s="116"/>
      <c r="N75" s="52">
        <f t="shared" si="1"/>
      </c>
      <c r="X75" s="20"/>
      <c r="Y75" s="20"/>
      <c r="Z75" s="20"/>
      <c r="AA75" s="20"/>
    </row>
    <row r="76" spans="1:27" ht="13.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112"/>
      <c r="J76" s="113"/>
      <c r="K76" s="114">
        <f>_xlfn.IFERROR(IF(OR($C76="",I76="",J76=""),"",INDEX(#REF!,MATCH($C76,#REF!,0),MATCH(J76,#REF!,0))),"")</f>
      </c>
      <c r="L76" s="115"/>
      <c r="M76" s="116"/>
      <c r="N76" s="52">
        <f t="shared" si="1"/>
      </c>
      <c r="X76" s="20"/>
      <c r="Y76" s="20"/>
      <c r="Z76" s="20"/>
      <c r="AA76" s="20"/>
    </row>
    <row r="77" spans="1:27" ht="13.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112"/>
      <c r="J77" s="113"/>
      <c r="K77" s="114">
        <f>_xlfn.IFERROR(IF(OR($C77="",I77="",J77=""),"",INDEX(#REF!,MATCH($C77,#REF!,0),MATCH(J77,#REF!,0))),"")</f>
      </c>
      <c r="L77" s="115"/>
      <c r="M77" s="116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3.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112"/>
      <c r="J78" s="113"/>
      <c r="K78" s="114">
        <f>_xlfn.IFERROR(IF(OR($C78="",I78="",J78=""),"",INDEX(#REF!,MATCH($C78,#REF!,0),MATCH(J78,#REF!,0))),"")</f>
      </c>
      <c r="L78" s="115"/>
      <c r="M78" s="116"/>
      <c r="N78" s="52">
        <f t="shared" si="2"/>
      </c>
      <c r="X78" s="20"/>
      <c r="Y78" s="20"/>
      <c r="Z78" s="20"/>
      <c r="AA78" s="20"/>
    </row>
    <row r="79" spans="1:27" ht="13.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112"/>
      <c r="J79" s="113"/>
      <c r="K79" s="114">
        <f>_xlfn.IFERROR(IF(OR($C79="",I79="",J79=""),"",INDEX(#REF!,MATCH($C79,#REF!,0),MATCH(J79,#REF!,0))),"")</f>
      </c>
      <c r="L79" s="115"/>
      <c r="M79" s="116"/>
      <c r="N79" s="52">
        <f t="shared" si="2"/>
      </c>
      <c r="X79" s="20"/>
      <c r="Y79" s="20"/>
      <c r="Z79" s="20"/>
      <c r="AA79" s="20"/>
    </row>
    <row r="80" spans="1:27" ht="13.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112"/>
      <c r="J80" s="113"/>
      <c r="K80" s="114">
        <f>_xlfn.IFERROR(IF(OR($C80="",I80="",J80=""),"",INDEX(#REF!,MATCH($C80,#REF!,0),MATCH(J80,#REF!,0))),"")</f>
      </c>
      <c r="L80" s="115"/>
      <c r="M80" s="116"/>
      <c r="N80" s="52">
        <f t="shared" si="2"/>
      </c>
      <c r="X80" s="20"/>
      <c r="Y80" s="20"/>
      <c r="Z80" s="20"/>
      <c r="AA80" s="20"/>
    </row>
    <row r="81" spans="1:27" ht="13.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112"/>
      <c r="J81" s="113"/>
      <c r="K81" s="114">
        <f>_xlfn.IFERROR(IF(OR($C81="",I81="",J81=""),"",INDEX(#REF!,MATCH($C81,#REF!,0),MATCH(J81,#REF!,0))),"")</f>
      </c>
      <c r="L81" s="115"/>
      <c r="M81" s="116"/>
      <c r="N81" s="52">
        <f t="shared" si="2"/>
      </c>
      <c r="X81" s="20"/>
      <c r="Y81" s="20"/>
      <c r="Z81" s="20"/>
      <c r="AA81" s="20"/>
    </row>
    <row r="82" spans="1:27" ht="13.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112"/>
      <c r="J82" s="113"/>
      <c r="K82" s="114">
        <f>_xlfn.IFERROR(IF(OR($C82="",I82="",J82=""),"",INDEX(#REF!,MATCH($C82,#REF!,0),MATCH(J82,#REF!,0))),"")</f>
      </c>
      <c r="L82" s="115"/>
      <c r="M82" s="116"/>
      <c r="N82" s="52">
        <f t="shared" si="2"/>
      </c>
      <c r="X82" s="20"/>
      <c r="Y82" s="20"/>
      <c r="Z82" s="20"/>
      <c r="AA82" s="20"/>
    </row>
    <row r="83" spans="1:27" ht="13.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112"/>
      <c r="J83" s="113"/>
      <c r="K83" s="114">
        <f>_xlfn.IFERROR(IF(OR($C83="",I83="",J83=""),"",INDEX(#REF!,MATCH($C83,#REF!,0),MATCH(J83,#REF!,0))),"")</f>
      </c>
      <c r="L83" s="115"/>
      <c r="M83" s="116"/>
      <c r="N83" s="52">
        <f t="shared" si="2"/>
      </c>
      <c r="X83" s="20"/>
      <c r="Y83" s="20"/>
      <c r="Z83" s="20"/>
      <c r="AA83" s="20"/>
    </row>
    <row r="84" spans="1:27" ht="13.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112"/>
      <c r="J84" s="113"/>
      <c r="K84" s="114">
        <f>_xlfn.IFERROR(IF(OR($C84="",I84="",J84=""),"",INDEX(#REF!,MATCH($C84,#REF!,0),MATCH(J84,#REF!,0))),"")</f>
      </c>
      <c r="L84" s="115"/>
      <c r="M84" s="116"/>
      <c r="N84" s="52">
        <f t="shared" si="2"/>
      </c>
      <c r="X84" s="20"/>
      <c r="Y84" s="20"/>
      <c r="Z84" s="20"/>
      <c r="AA84" s="20"/>
    </row>
    <row r="85" spans="1:27" ht="13.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112"/>
      <c r="J85" s="113"/>
      <c r="K85" s="114">
        <f>_xlfn.IFERROR(IF(OR($C85="",I85="",J85=""),"",INDEX(#REF!,MATCH($C85,#REF!,0),MATCH(J85,#REF!,0))),"")</f>
      </c>
      <c r="L85" s="115"/>
      <c r="M85" s="116"/>
      <c r="N85" s="52">
        <f t="shared" si="2"/>
      </c>
      <c r="X85" s="20"/>
      <c r="Y85" s="20"/>
      <c r="Z85" s="20"/>
      <c r="AA85" s="20"/>
    </row>
    <row r="86" spans="1:27" ht="13.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112"/>
      <c r="J86" s="113"/>
      <c r="K86" s="114">
        <f>_xlfn.IFERROR(IF(OR($C86="",I86="",J86=""),"",INDEX(#REF!,MATCH($C86,#REF!,0),MATCH(J86,#REF!,0))),"")</f>
      </c>
      <c r="L86" s="115"/>
      <c r="M86" s="116"/>
      <c r="N86" s="52">
        <f t="shared" si="2"/>
      </c>
      <c r="X86" s="20"/>
      <c r="Y86" s="20"/>
      <c r="Z86" s="20"/>
      <c r="AA86" s="20"/>
    </row>
    <row r="87" spans="1:27" ht="13.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112"/>
      <c r="J87" s="113"/>
      <c r="K87" s="114">
        <f>_xlfn.IFERROR(IF(OR($C87="",I87="",J87=""),"",INDEX(#REF!,MATCH($C87,#REF!,0),MATCH(J87,#REF!,0))),"")</f>
      </c>
      <c r="L87" s="115"/>
      <c r="M87" s="116"/>
      <c r="N87" s="52">
        <f t="shared" si="2"/>
      </c>
      <c r="X87" s="20"/>
      <c r="Y87" s="20"/>
      <c r="Z87" s="20"/>
      <c r="AA87" s="20"/>
    </row>
    <row r="88" spans="1:27" ht="13.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112"/>
      <c r="J88" s="113"/>
      <c r="K88" s="114">
        <f>_xlfn.IFERROR(IF(OR($C88="",I88="",J88=""),"",INDEX(#REF!,MATCH($C88,#REF!,0),MATCH(J88,#REF!,0))),"")</f>
      </c>
      <c r="L88" s="115"/>
      <c r="M88" s="116"/>
      <c r="N88" s="52">
        <f t="shared" si="2"/>
      </c>
      <c r="X88" s="20"/>
      <c r="Y88" s="20"/>
      <c r="Z88" s="20"/>
      <c r="AA88" s="20"/>
    </row>
    <row r="89" spans="1:27" ht="13.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112"/>
      <c r="J89" s="113"/>
      <c r="K89" s="114">
        <f>_xlfn.IFERROR(IF(OR($C89="",I89="",J89=""),"",INDEX(#REF!,MATCH($C89,#REF!,0),MATCH(J89,#REF!,0))),"")</f>
      </c>
      <c r="L89" s="115"/>
      <c r="M89" s="116"/>
      <c r="N89" s="52">
        <f t="shared" si="2"/>
      </c>
      <c r="X89" s="20"/>
      <c r="Y89" s="20"/>
      <c r="Z89" s="20"/>
      <c r="AA89" s="20"/>
    </row>
    <row r="90" spans="1:27" ht="13.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112"/>
      <c r="J90" s="113"/>
      <c r="K90" s="114">
        <f>_xlfn.IFERROR(IF(OR($C90="",I90="",J90=""),"",INDEX(#REF!,MATCH($C90,#REF!,0),MATCH(J90,#REF!,0))),"")</f>
      </c>
      <c r="L90" s="115"/>
      <c r="M90" s="116"/>
      <c r="N90" s="52">
        <f t="shared" si="2"/>
      </c>
      <c r="X90" s="20"/>
      <c r="Y90" s="20"/>
      <c r="Z90" s="20"/>
      <c r="AA90" s="20"/>
    </row>
    <row r="91" spans="1:27" ht="13.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117"/>
      <c r="J91" s="118"/>
      <c r="K91" s="119">
        <f>_xlfn.IFERROR(IF(OR($C91="",I91="",J91=""),"",INDEX(#REF!,MATCH($C91,#REF!,0),MATCH(J91,#REF!,0))),"")</f>
      </c>
      <c r="L91" s="120"/>
      <c r="M91" s="121"/>
      <c r="N91" s="57">
        <f t="shared" si="2"/>
      </c>
      <c r="X91" s="20"/>
      <c r="Y91" s="20"/>
      <c r="Z91" s="20"/>
      <c r="AA91" s="20"/>
    </row>
    <row r="92" ht="13.5">
      <c r="D92" s="60"/>
    </row>
    <row r="93" ht="13.5">
      <c r="D93" s="60"/>
    </row>
    <row r="94" ht="13.5">
      <c r="D94" s="60"/>
    </row>
    <row r="95" ht="13.5">
      <c r="D95" s="60"/>
    </row>
    <row r="96" ht="13.5">
      <c r="D96" s="60"/>
    </row>
    <row r="97" ht="13.5">
      <c r="D97" s="60"/>
    </row>
    <row r="98" ht="13.5">
      <c r="D98" s="60"/>
    </row>
    <row r="99" ht="13.5">
      <c r="D99" s="60"/>
    </row>
    <row r="100" ht="13.5">
      <c r="D100" s="60"/>
    </row>
    <row r="101" ht="13.5">
      <c r="D101" s="60"/>
    </row>
    <row r="102" ht="13.5">
      <c r="D102" s="60"/>
    </row>
    <row r="103" ht="13.5">
      <c r="D103" s="60"/>
    </row>
    <row r="104" ht="13.5">
      <c r="D104" s="60"/>
    </row>
    <row r="105" ht="13.5">
      <c r="D105" s="60"/>
    </row>
    <row r="106" ht="13.5">
      <c r="D106" s="60"/>
    </row>
    <row r="107" ht="13.5">
      <c r="D107" s="60"/>
    </row>
    <row r="108" ht="13.5">
      <c r="D108" s="60"/>
    </row>
    <row r="109" ht="13.5">
      <c r="D109" s="60"/>
    </row>
    <row r="110" ht="13.5">
      <c r="D110" s="60"/>
    </row>
    <row r="111" ht="13.5">
      <c r="D111" s="60"/>
    </row>
    <row r="112" ht="13.5">
      <c r="D112" s="60"/>
    </row>
    <row r="113" ht="13.5">
      <c r="D113" s="60"/>
    </row>
    <row r="114" ht="13.5">
      <c r="D114" s="60"/>
    </row>
    <row r="115" ht="13.5">
      <c r="D115" s="60"/>
    </row>
    <row r="116" ht="13.5">
      <c r="D116" s="60"/>
    </row>
    <row r="117" ht="13.5">
      <c r="D117" s="60"/>
    </row>
    <row r="118" ht="13.5">
      <c r="D118" s="60"/>
    </row>
    <row r="119" ht="13.5">
      <c r="D119" s="60"/>
    </row>
    <row r="120" ht="13.5">
      <c r="D120" s="60"/>
    </row>
    <row r="121" ht="13.5">
      <c r="D121" s="60"/>
    </row>
    <row r="122" ht="13.5">
      <c r="D122" s="60"/>
    </row>
    <row r="123" ht="13.5">
      <c r="D123" s="60"/>
    </row>
    <row r="124" ht="13.5">
      <c r="D124" s="60"/>
    </row>
    <row r="125" ht="13.5">
      <c r="D125" s="60"/>
    </row>
    <row r="126" ht="13.5">
      <c r="D126" s="60"/>
    </row>
    <row r="127" ht="13.5">
      <c r="D127" s="60"/>
    </row>
    <row r="128" ht="13.5">
      <c r="D128" s="60"/>
    </row>
    <row r="129" ht="13.5">
      <c r="D129" s="60"/>
    </row>
    <row r="130" ht="13.5">
      <c r="D130" s="60"/>
    </row>
    <row r="131" ht="13.5">
      <c r="D131" s="60"/>
    </row>
    <row r="132" ht="13.5">
      <c r="D132" s="60"/>
    </row>
    <row r="133" ht="13.5">
      <c r="D133" s="60"/>
    </row>
    <row r="134" ht="13.5">
      <c r="D134" s="60"/>
    </row>
    <row r="135" ht="13.5">
      <c r="D135" s="60"/>
    </row>
    <row r="136" ht="13.5">
      <c r="D136" s="60"/>
    </row>
    <row r="137" ht="13.5">
      <c r="D137" s="60"/>
    </row>
    <row r="138" ht="13.5">
      <c r="D138" s="60"/>
    </row>
    <row r="139" ht="13.5">
      <c r="D139" s="60"/>
    </row>
    <row r="140" ht="13.5">
      <c r="D140" s="60"/>
    </row>
    <row r="141" ht="13.5">
      <c r="D141" s="60"/>
    </row>
    <row r="142" ht="13.5">
      <c r="D142" s="60"/>
    </row>
    <row r="143" ht="13.5">
      <c r="D143" s="60"/>
    </row>
    <row r="144" ht="13.5">
      <c r="D144" s="60"/>
    </row>
    <row r="145" ht="13.5">
      <c r="D145" s="60"/>
    </row>
    <row r="146" ht="13.5">
      <c r="D146" s="60"/>
    </row>
    <row r="147" ht="13.5">
      <c r="D147" s="60"/>
    </row>
    <row r="148" ht="13.5">
      <c r="D148" s="60"/>
    </row>
    <row r="149" ht="13.5">
      <c r="D149" s="60"/>
    </row>
    <row r="150" ht="13.5">
      <c r="D150" s="60"/>
    </row>
    <row r="151" ht="13.5">
      <c r="D151" s="60"/>
    </row>
    <row r="152" ht="13.5">
      <c r="D152" s="60"/>
    </row>
    <row r="153" ht="13.5">
      <c r="D153" s="60"/>
    </row>
    <row r="154" ht="13.5">
      <c r="D154" s="60"/>
    </row>
    <row r="155" ht="13.5">
      <c r="D155" s="60"/>
    </row>
    <row r="156" ht="13.5">
      <c r="D156" s="60"/>
    </row>
    <row r="157" ht="13.5">
      <c r="D157" s="60"/>
    </row>
    <row r="158" ht="13.5">
      <c r="D158" s="60"/>
    </row>
    <row r="159" ht="13.5">
      <c r="D159" s="60"/>
    </row>
    <row r="160" ht="13.5">
      <c r="D160" s="60"/>
    </row>
    <row r="161" ht="13.5">
      <c r="D161" s="60"/>
    </row>
    <row r="162" ht="13.5">
      <c r="D162" s="60"/>
    </row>
    <row r="163" ht="13.5">
      <c r="D163" s="60"/>
    </row>
    <row r="164" ht="13.5">
      <c r="D164" s="60"/>
    </row>
    <row r="165" ht="13.5">
      <c r="D165" s="60"/>
    </row>
    <row r="166" ht="13.5">
      <c r="D166" s="60"/>
    </row>
    <row r="167" ht="13.5">
      <c r="D167" s="60"/>
    </row>
    <row r="168" ht="13.5">
      <c r="D168" s="60"/>
    </row>
    <row r="169" ht="13.5">
      <c r="D169" s="60"/>
    </row>
    <row r="170" ht="13.5">
      <c r="D170" s="60"/>
    </row>
    <row r="171" ht="13.5">
      <c r="D171" s="60"/>
    </row>
    <row r="172" ht="13.5">
      <c r="D172" s="60"/>
    </row>
    <row r="173" ht="13.5">
      <c r="D173" s="60"/>
    </row>
    <row r="174" ht="13.5">
      <c r="D174" s="60"/>
    </row>
    <row r="175" ht="13.5">
      <c r="D175" s="60"/>
    </row>
    <row r="176" ht="13.5">
      <c r="D176" s="60"/>
    </row>
    <row r="177" ht="13.5">
      <c r="D177" s="60"/>
    </row>
    <row r="178" ht="13.5">
      <c r="D178" s="60"/>
    </row>
    <row r="179" ht="13.5">
      <c r="D179" s="60"/>
    </row>
    <row r="180" ht="13.5">
      <c r="D180" s="60"/>
    </row>
    <row r="181" ht="13.5">
      <c r="D181" s="60"/>
    </row>
    <row r="182" ht="13.5">
      <c r="D182" s="60"/>
    </row>
    <row r="183" ht="13.5">
      <c r="D183" s="60"/>
    </row>
    <row r="184" ht="13.5">
      <c r="D184" s="60"/>
    </row>
    <row r="185" ht="13.5">
      <c r="D185" s="60"/>
    </row>
    <row r="186" ht="13.5">
      <c r="D186" s="60"/>
    </row>
    <row r="187" ht="13.5">
      <c r="D187" s="60"/>
    </row>
    <row r="188" ht="13.5">
      <c r="D188" s="60"/>
    </row>
    <row r="189" ht="13.5">
      <c r="D189" s="60"/>
    </row>
    <row r="190" ht="13.5">
      <c r="D190" s="60"/>
    </row>
    <row r="191" ht="13.5">
      <c r="D191" s="60"/>
    </row>
    <row r="192" ht="13.5">
      <c r="D192" s="60"/>
    </row>
    <row r="193" ht="13.5">
      <c r="D193" s="60"/>
    </row>
    <row r="194" ht="13.5">
      <c r="D194" s="60"/>
    </row>
    <row r="195" ht="13.5">
      <c r="D195" s="60"/>
    </row>
    <row r="196" ht="13.5">
      <c r="D196" s="60"/>
    </row>
    <row r="197" ht="13.5">
      <c r="D197" s="60"/>
    </row>
    <row r="198" ht="13.5">
      <c r="D198" s="60"/>
    </row>
    <row r="199" ht="13.5">
      <c r="D199" s="60"/>
    </row>
    <row r="200" ht="13.5">
      <c r="D200" s="60"/>
    </row>
    <row r="201" ht="13.5">
      <c r="D201" s="60"/>
    </row>
    <row r="202" ht="13.5">
      <c r="D202" s="60"/>
    </row>
    <row r="203" ht="13.5">
      <c r="D203" s="60"/>
    </row>
    <row r="204" ht="13.5">
      <c r="D204" s="60"/>
    </row>
    <row r="205" ht="13.5">
      <c r="D205" s="60"/>
    </row>
    <row r="206" ht="13.5">
      <c r="D206" s="60"/>
    </row>
    <row r="207" ht="13.5">
      <c r="D207" s="60"/>
    </row>
    <row r="208" ht="13.5">
      <c r="D208" s="60"/>
    </row>
    <row r="209" ht="13.5">
      <c r="D209" s="60"/>
    </row>
    <row r="210" ht="13.5">
      <c r="D210" s="60"/>
    </row>
    <row r="211" ht="13.5">
      <c r="D211" s="60"/>
    </row>
    <row r="212" ht="13.5">
      <c r="D212" s="60"/>
    </row>
    <row r="213" ht="13.5">
      <c r="D213" s="60"/>
    </row>
    <row r="214" ht="13.5">
      <c r="D214" s="60"/>
    </row>
    <row r="215" ht="13.5">
      <c r="D215" s="60"/>
    </row>
    <row r="216" ht="13.5">
      <c r="D216" s="60"/>
    </row>
    <row r="217" ht="13.5">
      <c r="D217" s="60"/>
    </row>
    <row r="218" ht="13.5">
      <c r="D218" s="60"/>
    </row>
    <row r="219" ht="13.5">
      <c r="D219" s="60"/>
    </row>
    <row r="220" ht="13.5">
      <c r="D220" s="60"/>
    </row>
    <row r="221" ht="13.5">
      <c r="D221" s="60"/>
    </row>
    <row r="222" ht="13.5">
      <c r="D222" s="60"/>
    </row>
    <row r="223" ht="13.5">
      <c r="D223" s="60"/>
    </row>
    <row r="224" ht="13.5">
      <c r="D224" s="60"/>
    </row>
    <row r="225" ht="13.5">
      <c r="D225" s="60"/>
    </row>
    <row r="226" ht="13.5">
      <c r="D226" s="60"/>
    </row>
    <row r="227" ht="13.5">
      <c r="D227" s="60"/>
    </row>
    <row r="228" ht="13.5">
      <c r="D228" s="60"/>
    </row>
    <row r="229" ht="13.5">
      <c r="D229" s="60"/>
    </row>
    <row r="230" ht="13.5">
      <c r="D230" s="60"/>
    </row>
    <row r="231" ht="13.5">
      <c r="D231" s="60"/>
    </row>
    <row r="232" ht="13.5">
      <c r="D232" s="60"/>
    </row>
    <row r="233" ht="13.5">
      <c r="D233" s="60"/>
    </row>
    <row r="234" ht="13.5">
      <c r="D234" s="60"/>
    </row>
    <row r="235" ht="13.5">
      <c r="D235" s="60"/>
    </row>
    <row r="236" ht="13.5">
      <c r="D236" s="60"/>
    </row>
    <row r="237" ht="13.5">
      <c r="D237" s="60"/>
    </row>
    <row r="238" ht="13.5">
      <c r="D238" s="60"/>
    </row>
    <row r="239" ht="13.5">
      <c r="D239" s="60"/>
    </row>
    <row r="240" ht="13.5">
      <c r="D240" s="60"/>
    </row>
    <row r="241" ht="13.5">
      <c r="D241" s="60"/>
    </row>
    <row r="242" ht="13.5">
      <c r="D242" s="60"/>
    </row>
    <row r="243" ht="13.5">
      <c r="D243" s="60"/>
    </row>
    <row r="244" ht="13.5">
      <c r="D244" s="60"/>
    </row>
    <row r="245" ht="13.5">
      <c r="D245" s="60"/>
    </row>
    <row r="246" ht="13.5">
      <c r="D246" s="60"/>
    </row>
    <row r="247" ht="13.5">
      <c r="D247" s="60"/>
    </row>
    <row r="248" ht="13.5">
      <c r="D248" s="60"/>
    </row>
    <row r="249" ht="13.5">
      <c r="D249" s="60"/>
    </row>
    <row r="250" ht="13.5">
      <c r="D250" s="60"/>
    </row>
    <row r="251" ht="13.5">
      <c r="D251" s="60"/>
    </row>
    <row r="252" ht="13.5">
      <c r="D252" s="60"/>
    </row>
    <row r="253" ht="13.5">
      <c r="D253" s="60"/>
    </row>
    <row r="254" ht="13.5">
      <c r="D254" s="60"/>
    </row>
    <row r="255" ht="13.5">
      <c r="D255" s="60"/>
    </row>
    <row r="256" ht="13.5">
      <c r="D256" s="60"/>
    </row>
    <row r="257" ht="13.5">
      <c r="D257" s="60"/>
    </row>
    <row r="258" ht="13.5">
      <c r="D258" s="60"/>
    </row>
    <row r="259" ht="13.5">
      <c r="D259" s="60"/>
    </row>
    <row r="260" ht="13.5">
      <c r="D260" s="60"/>
    </row>
    <row r="261" ht="13.5">
      <c r="D261" s="60"/>
    </row>
    <row r="262" ht="13.5">
      <c r="D262" s="60"/>
    </row>
    <row r="263" ht="13.5">
      <c r="D263" s="60"/>
    </row>
    <row r="264" ht="13.5">
      <c r="D264" s="60"/>
    </row>
    <row r="265" ht="13.5">
      <c r="D265" s="60"/>
    </row>
    <row r="266" ht="13.5">
      <c r="D266" s="60"/>
    </row>
    <row r="267" ht="13.5">
      <c r="D267" s="60"/>
    </row>
    <row r="268" ht="13.5">
      <c r="D268" s="60"/>
    </row>
    <row r="269" ht="13.5">
      <c r="D269" s="60"/>
    </row>
    <row r="270" ht="13.5">
      <c r="D270" s="60"/>
    </row>
    <row r="271" ht="13.5">
      <c r="D271" s="60"/>
    </row>
    <row r="272" ht="13.5">
      <c r="D272" s="60"/>
    </row>
    <row r="273" ht="13.5">
      <c r="D273" s="60"/>
    </row>
    <row r="274" ht="13.5">
      <c r="D274" s="60"/>
    </row>
    <row r="275" ht="13.5">
      <c r="D275" s="60"/>
    </row>
    <row r="276" ht="13.5">
      <c r="D276" s="60"/>
    </row>
    <row r="277" ht="13.5">
      <c r="D277" s="60"/>
    </row>
    <row r="278" ht="13.5">
      <c r="D278" s="60"/>
    </row>
    <row r="279" ht="13.5">
      <c r="D279" s="60"/>
    </row>
    <row r="280" ht="13.5">
      <c r="D280" s="60"/>
    </row>
    <row r="281" ht="13.5">
      <c r="D281" s="60"/>
    </row>
    <row r="282" ht="13.5">
      <c r="D282" s="60"/>
    </row>
    <row r="283" ht="13.5">
      <c r="D283" s="60"/>
    </row>
    <row r="284" ht="13.5">
      <c r="D284" s="60"/>
    </row>
    <row r="285" ht="13.5">
      <c r="D285" s="60"/>
    </row>
    <row r="286" ht="13.5">
      <c r="D286" s="60"/>
    </row>
    <row r="287" ht="13.5">
      <c r="D287" s="60"/>
    </row>
    <row r="288" ht="13.5">
      <c r="D288" s="60"/>
    </row>
    <row r="289" ht="13.5">
      <c r="D289" s="60"/>
    </row>
    <row r="290" ht="13.5">
      <c r="D290" s="60"/>
    </row>
    <row r="291" ht="13.5">
      <c r="D291" s="60"/>
    </row>
  </sheetData>
  <sheetProtection selectLockedCells="1"/>
  <mergeCells count="21">
    <mergeCell ref="D1:G1"/>
    <mergeCell ref="H1:J1"/>
    <mergeCell ref="E3:G3"/>
    <mergeCell ref="J3:M3"/>
    <mergeCell ref="F4:G4"/>
    <mergeCell ref="J4:M4"/>
    <mergeCell ref="M1:N1"/>
    <mergeCell ref="H8:H9"/>
    <mergeCell ref="I8:K8"/>
    <mergeCell ref="D6:E6"/>
    <mergeCell ref="F6:G6"/>
    <mergeCell ref="J5:M5"/>
    <mergeCell ref="F8:F9"/>
    <mergeCell ref="L8:M8"/>
    <mergeCell ref="A8:A9"/>
    <mergeCell ref="B8:B9"/>
    <mergeCell ref="C8:C9"/>
    <mergeCell ref="D8:D9"/>
    <mergeCell ref="E8:E9"/>
    <mergeCell ref="F5:G5"/>
    <mergeCell ref="G8:G9"/>
  </mergeCells>
  <conditionalFormatting sqref="L12:L91">
    <cfRule type="expression" priority="5" dxfId="0">
      <formula>OR('女子一覧表 '!#REF!="100m",'女子一覧表 '!#REF!="100mH",'女子一覧表 '!#REF!="走幅跳")</formula>
    </cfRule>
  </conditionalFormatting>
  <conditionalFormatting sqref="L12:L91">
    <cfRule type="expression" priority="6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2:M91">
    <cfRule type="expression" priority="7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2:M91">
    <cfRule type="expression" priority="8" dxfId="0">
      <formula>OR('女子一覧表 '!#REF!="100m",'女子一覧表 '!#REF!="100mH",'女子一覧表 '!#REF!="走幅跳")</formula>
    </cfRule>
  </conditionalFormatting>
  <conditionalFormatting sqref="L10:L11">
    <cfRule type="expression" priority="1" dxfId="0">
      <formula>OR('女子一覧表 '!#REF!="100m",'女子一覧表 '!#REF!="100mH",'女子一覧表 '!#REF!="走幅跳")</formula>
    </cfRule>
  </conditionalFormatting>
  <conditionalFormatting sqref="L10:L11">
    <cfRule type="expression" priority="2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0:M11">
    <cfRule type="expression" priority="3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0">
    <cfRule type="expression" priority="4" dxfId="0">
      <formula>OR('女子一覧表 '!#REF!="100m",'女子一覧表 '!#REF!="100mH",'女子一覧表 '!#REF!="走幅跳")</formula>
    </cfRule>
  </conditionalFormatting>
  <dataValidations count="5">
    <dataValidation type="list" allowBlank="1" showInputMessage="1" showErrorMessage="1" sqref="I10:I91">
      <formula1>$W$1:$W$5</formula1>
    </dataValidation>
    <dataValidation type="list" allowBlank="1" showInputMessage="1" showErrorMessage="1" sqref="L12:L91">
      <formula1>$X$1:$X$6</formula1>
    </dataValidation>
    <dataValidation allowBlank="1" showInputMessage="1" showErrorMessage="1" sqref="C12:D91 K2:L2 F12 E10:E91 M6 H10:H91 D4:D5 G12:G91">
      <formula1>0</formula1>
      <formula2>0</formula2>
    </dataValidation>
    <dataValidation type="list" allowBlank="1" showInputMessage="1" showErrorMessage="1" sqref="L10:L11">
      <formula1>$X$2:$X$6</formula1>
    </dataValidation>
    <dataValidation type="list" allowBlank="1" showInputMessage="1" showErrorMessage="1" sqref="J10:J91">
      <formula1>$V$1:$V$10</formula1>
    </dataValidation>
  </dataValidations>
  <printOptions/>
  <pageMargins left="0.51" right="0.2755905511811024" top="0.4724409448818898" bottom="0.1968503937007874" header="0.53" footer="0.1968503937007874"/>
  <pageSetup fitToHeight="1" fitToWidth="1" horizontalDpi="360" verticalDpi="360" orientation="portrait" paperSize="9" scale="89" r:id="rId1"/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井上 智雄</cp:lastModifiedBy>
  <cp:lastPrinted>2021-07-11T08:01:46Z</cp:lastPrinted>
  <dcterms:created xsi:type="dcterms:W3CDTF">2003-05-10T04:48:40Z</dcterms:created>
  <dcterms:modified xsi:type="dcterms:W3CDTF">2023-05-17T22:40:46Z</dcterms:modified>
  <cp:category/>
  <cp:version/>
  <cp:contentType/>
  <cp:contentStatus/>
</cp:coreProperties>
</file>