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入力方法" sheetId="1" r:id="rId1"/>
    <sheet name="申込一覧表(男)" sheetId="2" r:id="rId2"/>
    <sheet name="申込一覧表(女)" sheetId="3" r:id="rId3"/>
    <sheet name="様式２" sheetId="4" r:id="rId4"/>
    <sheet name="様式３" sheetId="5" r:id="rId5"/>
    <sheet name="様式４" sheetId="6" r:id="rId6"/>
    <sheet name="様式５" sheetId="7" r:id="rId7"/>
  </sheets>
  <definedNames>
    <definedName name="_xlnm.Print_Area" localSheetId="2">'申込一覧表(女)'!$A$1:$W$38</definedName>
    <definedName name="_xlnm.Print_Area" localSheetId="1">'申込一覧表(男)'!$A$1:$W$38</definedName>
    <definedName name="_xlnm.Print_Area" localSheetId="6">'様式５'!$B:$G</definedName>
    <definedName name="_xlnm.Print_Titles" localSheetId="2">'申込一覧表(女)'!$5:$5</definedName>
    <definedName name="_xlnm.Print_Titles" localSheetId="1">'申込一覧表(男)'!$5:$5</definedName>
  </definedNames>
  <calcPr fullCalcOnLoad="1"/>
</workbook>
</file>

<file path=xl/sharedStrings.xml><?xml version="1.0" encoding="utf-8"?>
<sst xmlns="http://schemas.openxmlformats.org/spreadsheetml/2006/main" count="1056" uniqueCount="243">
  <si>
    <t>参加種目１</t>
  </si>
  <si>
    <t>最高記録</t>
  </si>
  <si>
    <t>参加種目２</t>
  </si>
  <si>
    <t>連番</t>
  </si>
  <si>
    <t>所属名</t>
  </si>
  <si>
    <t>ナンバー</t>
  </si>
  <si>
    <t>Noｶｰﾄﾞ</t>
  </si>
  <si>
    <t>競技者名</t>
  </si>
  <si>
    <t>競技者名ｶﾅ</t>
  </si>
  <si>
    <t>性別</t>
  </si>
  <si>
    <t>学年</t>
  </si>
  <si>
    <t>生年</t>
  </si>
  <si>
    <t>月日</t>
  </si>
  <si>
    <t>個人所属地</t>
  </si>
  <si>
    <t>競技ｺｰﾄﾞ</t>
  </si>
  <si>
    <t>ﾁｰﾑ名</t>
  </si>
  <si>
    <t>参加競技-記録FLG5</t>
  </si>
  <si>
    <t>種目ｺｰﾄﾞ</t>
  </si>
  <si>
    <t>性別ｺｰﾄﾞ</t>
  </si>
  <si>
    <t>学年</t>
  </si>
  <si>
    <t>女</t>
  </si>
  <si>
    <t>男子800M</t>
  </si>
  <si>
    <t>男</t>
  </si>
  <si>
    <t>女</t>
  </si>
  <si>
    <t>M1</t>
  </si>
  <si>
    <t>M2</t>
  </si>
  <si>
    <t>A</t>
  </si>
  <si>
    <t>男</t>
  </si>
  <si>
    <t>女子100m</t>
  </si>
  <si>
    <t>女子砲丸投</t>
  </si>
  <si>
    <t>7m89</t>
  </si>
  <si>
    <t>男子走高跳</t>
  </si>
  <si>
    <t>1m85</t>
  </si>
  <si>
    <t>2.05.00</t>
  </si>
  <si>
    <t>風力</t>
  </si>
  <si>
    <r>
      <rPr>
        <b/>
        <sz val="18"/>
        <rFont val="ＭＳ 明朝"/>
        <family val="1"/>
      </rPr>
      <t>種目別参加人数一覧表　</t>
    </r>
    <r>
      <rPr>
        <sz val="14"/>
        <rFont val="ＭＳ 明朝"/>
        <family val="1"/>
      </rPr>
      <t>(様式２）</t>
    </r>
  </si>
  <si>
    <t>陸協</t>
  </si>
  <si>
    <t>〈 男 子 〉</t>
  </si>
  <si>
    <t>〈 女 子 〉</t>
  </si>
  <si>
    <t>種　　目</t>
  </si>
  <si>
    <t>人　数</t>
  </si>
  <si>
    <t>成年</t>
  </si>
  <si>
    <t>１００ｍ</t>
  </si>
  <si>
    <t>８００ｍ</t>
  </si>
  <si>
    <t>１１０ｍＨ</t>
  </si>
  <si>
    <t>５０００ｍ</t>
  </si>
  <si>
    <t>１００００ｍＷ</t>
  </si>
  <si>
    <t>５０００ｍＷ</t>
  </si>
  <si>
    <t>走高跳</t>
  </si>
  <si>
    <t>走幅跳</t>
  </si>
  <si>
    <t>棒高跳</t>
  </si>
  <si>
    <t>円盤投</t>
  </si>
  <si>
    <t>三段跳</t>
  </si>
  <si>
    <t>やり投</t>
  </si>
  <si>
    <t>ハンマー投</t>
  </si>
  <si>
    <t>少年Ａ</t>
  </si>
  <si>
    <t>１００ｍ</t>
  </si>
  <si>
    <t>３０００ｍ</t>
  </si>
  <si>
    <t>少年Ｂ</t>
  </si>
  <si>
    <t>１００ｍＹＨ</t>
  </si>
  <si>
    <t>砲丸投</t>
  </si>
  <si>
    <t>少年共通</t>
  </si>
  <si>
    <t>１１０ｍＪＨ</t>
  </si>
  <si>
    <t>女子のべ人数</t>
  </si>
  <si>
    <t>男子のべ人数</t>
  </si>
  <si>
    <t>所属名</t>
  </si>
  <si>
    <t>負担金</t>
  </si>
  <si>
    <t>男女別
合計</t>
  </si>
  <si>
    <t>参加料</t>
  </si>
  <si>
    <t>金額</t>
  </si>
  <si>
    <r>
      <rPr>
        <b/>
        <sz val="22"/>
        <color indexed="8"/>
        <rFont val="ＭＳ 明朝"/>
        <family val="1"/>
      </rPr>
      <t>所属別納金表</t>
    </r>
    <r>
      <rPr>
        <b/>
        <sz val="20"/>
        <color indexed="8"/>
        <rFont val="ＭＳ 明朝"/>
        <family val="1"/>
      </rPr>
      <t>（様式４）</t>
    </r>
  </si>
  <si>
    <t>所属名：</t>
  </si>
  <si>
    <t>記載責任者：</t>
  </si>
  <si>
    <t>連絡先住所：</t>
  </si>
  <si>
    <t>男子</t>
  </si>
  <si>
    <t>１種目</t>
  </si>
  <si>
    <t>円 ×</t>
  </si>
  <si>
    <t>名 =</t>
  </si>
  <si>
    <t>円</t>
  </si>
  <si>
    <t>２種目</t>
  </si>
  <si>
    <t>小計</t>
  </si>
  <si>
    <t>女子</t>
  </si>
  <si>
    <t>男女</t>
  </si>
  <si>
    <t>合計</t>
  </si>
  <si>
    <t>※</t>
  </si>
  <si>
    <t>上記の表に金額及び人数を入力し、地方陸協に提出すること。</t>
  </si>
  <si>
    <t>中学生</t>
  </si>
  <si>
    <t>１種目：</t>
  </si>
  <si>
    <t>２種目：</t>
  </si>
  <si>
    <t>高校生</t>
  </si>
  <si>
    <t>一般</t>
  </si>
  <si>
    <t>個人参加の場合は、所属名は空欄でよい。</t>
  </si>
  <si>
    <t>各地方陸協は、提出された（様式４）をもとに納金一覧表（様式３）を作成し、様式１・２・５と共に提出すること。この用紙（様式４）は大会事務局へ提出しなくてよい。</t>
  </si>
  <si>
    <t>陸　協　名：</t>
  </si>
  <si>
    <t>氏　　　名</t>
  </si>
  <si>
    <t>審判種別</t>
  </si>
  <si>
    <t>連　　絡　　先　　住　　所</t>
  </si>
  <si>
    <t>勤務先名</t>
  </si>
  <si>
    <t>希望審判１</t>
  </si>
  <si>
    <t>希望審判２</t>
  </si>
  <si>
    <t>〒</t>
  </si>
  <si>
    <t>１００ｍＨ</t>
  </si>
  <si>
    <r>
      <rPr>
        <b/>
        <sz val="18"/>
        <rFont val="ＭＳ 明朝"/>
        <family val="1"/>
      </rPr>
      <t>納金一覧表　</t>
    </r>
    <r>
      <rPr>
        <sz val="14"/>
        <rFont val="ＭＳ 明朝"/>
        <family val="1"/>
      </rPr>
      <t>(様式３）</t>
    </r>
  </si>
  <si>
    <t>1種目</t>
  </si>
  <si>
    <t>2種目</t>
  </si>
  <si>
    <t>総合計</t>
  </si>
  <si>
    <t>人数</t>
  </si>
  <si>
    <t>参加申込一覧表</t>
  </si>
  <si>
    <t>(様式１)</t>
  </si>
  <si>
    <t>記入例</t>
  </si>
  <si>
    <t>入力上の注意</t>
  </si>
  <si>
    <t>氏名</t>
  </si>
  <si>
    <t>・様式１のシートは男女別になっています。</t>
  </si>
  <si>
    <t>・入力する選手に順番はありません。印刷して郵送する『申込一覧表（様式１）』とファイル添付で送付する内容が一致するようにお願いします。</t>
  </si>
  <si>
    <t>・お問い合わせについても上記メールアドレスにご連絡ください。</t>
  </si>
  <si>
    <t>成年100m</t>
  </si>
  <si>
    <t>成年800m</t>
  </si>
  <si>
    <t>成年110mH(1.067m)</t>
  </si>
  <si>
    <t>成年走高跳</t>
  </si>
  <si>
    <t>成年やり投(800g)</t>
  </si>
  <si>
    <t>少年A100m</t>
  </si>
  <si>
    <t>少年A5000m</t>
  </si>
  <si>
    <t>少年A棒高跳</t>
  </si>
  <si>
    <t>少年A走幅跳</t>
  </si>
  <si>
    <t>少年Aハンマー投(6.000kg)</t>
  </si>
  <si>
    <t>少年B100m</t>
  </si>
  <si>
    <t>少年B3000m</t>
  </si>
  <si>
    <t>少年B走幅跳</t>
  </si>
  <si>
    <t>少年B砲丸投(5.000kg)</t>
  </si>
  <si>
    <t>少年共通5000mW</t>
  </si>
  <si>
    <t>少年共通走高跳</t>
  </si>
  <si>
    <t>少年共通三段跳</t>
  </si>
  <si>
    <t>少年共通円盤投(1.750kg)</t>
  </si>
  <si>
    <t>成年1000mW</t>
  </si>
  <si>
    <t>少年共通110mJH(0.990m-9.14m)</t>
  </si>
  <si>
    <t>申込責任者</t>
  </si>
  <si>
    <t>連絡先</t>
  </si>
  <si>
    <t>携帯番号</t>
  </si>
  <si>
    <t>成年5000m</t>
  </si>
  <si>
    <t>成年やり投(700g)</t>
  </si>
  <si>
    <t>少年A3000m</t>
  </si>
  <si>
    <t>少年共通やり投(700g)</t>
  </si>
  <si>
    <t>成年5000mW</t>
  </si>
  <si>
    <t>成年棒高跳</t>
  </si>
  <si>
    <t>少年B100mH(0.762m-8.5m)</t>
  </si>
  <si>
    <t>少年共通円盤投(1.00㎏)</t>
  </si>
  <si>
    <t>　本大会の申込は、各陸協にてコンピューター入力によるファイルの提出をお願いいたします。</t>
  </si>
  <si>
    <t>　本大会の記録処理および競技プログラムの作成は、NISHIのNANS２１Vシステムにより実施されます。</t>
  </si>
  <si>
    <t>　大会準備にかかる作業の効率化にご協力ください。入力方法に沿って、入力ミスの無いようよろしくお願いいたします。</t>
  </si>
  <si>
    <t>陸協名</t>
  </si>
  <si>
    <t>B3のセルにスペースを入れず入力してください。一覧の個人所属地はここに入力されたものが反映されます。</t>
  </si>
  <si>
    <t>所属名は全角で入力してください。学校の場合は必ず「○○大」「△△高」「□□中」を付けてください。</t>
  </si>
  <si>
    <t>6文字までを限度とします。（賞状に反映されます）</t>
  </si>
  <si>
    <t>中学校の場合は、市町村名が入ります。</t>
  </si>
  <si>
    <t>No.カード</t>
  </si>
  <si>
    <t>入力の必要はありません</t>
  </si>
  <si>
    <t>全角で入力してください。スペースを入れて5文字になるようにしてください。5文字以上の氏名にはスペースが入りません。</t>
  </si>
  <si>
    <t>6文字以上の氏名もスペースを入れずに入力してください。</t>
  </si>
  <si>
    <t>ﾌﾘｶﾞﾅ</t>
  </si>
  <si>
    <t>半角ｶﾀｶﾅで入力し、苗字と名前の間に半角スペースを入れてください。</t>
  </si>
  <si>
    <t>生年月日</t>
  </si>
  <si>
    <t>生年には西暦の４桁数字を半角で入力します。</t>
  </si>
  <si>
    <t>月日も半角数字で入力してください。</t>
  </si>
  <si>
    <t>（例）　1,994年5月10日生まれ　→　「1994」「510」</t>
  </si>
  <si>
    <t>　　　　2000年11月1日生まれ　→　「2000」「1101」</t>
  </si>
  <si>
    <t>個人所属地</t>
  </si>
  <si>
    <t>最初に入力された陸協名が反映します。</t>
  </si>
  <si>
    <t>参加種目</t>
  </si>
  <si>
    <r>
      <rPr>
        <b/>
        <sz val="11"/>
        <color indexed="10"/>
        <rFont val="HG丸ｺﾞｼｯｸM-PRO"/>
        <family val="3"/>
      </rPr>
      <t>種目はリストから選択</t>
    </r>
    <r>
      <rPr>
        <sz val="11"/>
        <rFont val="HG丸ｺﾞｼｯｸM-PRO"/>
        <family val="3"/>
      </rPr>
      <t>します。リストは成年→少年A→少年B→少年共通の順番で続いています。</t>
    </r>
  </si>
  <si>
    <t>「最高記録」は半角数字で入力し、トラック種目は分・秒をピリオドで、長さ・高さの種目は半角「m」を入れます。</t>
  </si>
  <si>
    <t>（例）　１２秒０１　→　「12.01」</t>
  </si>
  <si>
    <t>　　　　 　8m50　→　「8m50」（すべて半角）</t>
  </si>
  <si>
    <t>　　　　2分1秒34　→　「2.01.34」</t>
  </si>
  <si>
    <t>種目によって風力の入力を半角英数でお願いします。</t>
  </si>
  <si>
    <t>お手数をおかけします。どうぞよろしくお願いいたします。</t>
  </si>
  <si>
    <t>中</t>
  </si>
  <si>
    <t>高</t>
  </si>
  <si>
    <t>一</t>
  </si>
  <si>
    <t>※参加料はリストから選択してください。中学・高校・一般で金額が違うので、ご注意ください。</t>
  </si>
  <si>
    <t>第74回　国民体育大会陸上競技大会北海道選手選考会</t>
  </si>
  <si>
    <r>
      <t>第76回　国民体育大会陸上競技大会北海道選手選考会　　</t>
    </r>
    <r>
      <rPr>
        <sz val="20"/>
        <color indexed="10"/>
        <rFont val="HG丸ｺﾞｼｯｸM-PRO"/>
        <family val="3"/>
      </rPr>
      <t>電子データ入力方法</t>
    </r>
  </si>
  <si>
    <t>道北陸上競技協会</t>
  </si>
  <si>
    <t>・入力が終わりましたら、『国体道予選（道北陸協）』のように陸協名がわかるファイル名をつけて保存し、電子メールにファイルを添付して送信してください。</t>
  </si>
  <si>
    <t>・電子メールのあて先は、　n.morita.dohoku@gmail.com　（道北陸上競技協会　森田直文）までお願いします。</t>
  </si>
  <si>
    <t>（例）　旭川市立東明中学校　→　旭川東明中　　　　</t>
  </si>
  <si>
    <t>（例）　室蘭工業大学　→　室蘭工大　　　　　　　　北海道旭川西高等学校　→　旭川西高</t>
  </si>
  <si>
    <t>（例）　3文字の氏名　→　「旭川＿ ＿ 花」（苗字と名前の間に全角スペースを２つ入れる）</t>
  </si>
  <si>
    <t>　　　　4文字の氏名　→　「旭川 ＿ 花子」（苗字と名前の間に全角スペースを１つ入れる）</t>
  </si>
  <si>
    <t>　　　　5文字の氏名　→　「旭川はなこ」 （苗字と名前の間はあけない）</t>
  </si>
  <si>
    <t>（例）　ｱｻﾋｶﾜ_ﾊﾅｺ</t>
  </si>
  <si>
    <t>第76回　国民体育大会陸上競技大会北海道選手選考会</t>
  </si>
  <si>
    <t>ｱｻﾋｶﾜ ﾊﾅｺ</t>
  </si>
  <si>
    <t>ｱｻﾋｶﾜ ﾀﾛｳ</t>
  </si>
  <si>
    <t>道北</t>
  </si>
  <si>
    <t>旭川　花子</t>
  </si>
  <si>
    <t>旭川　太郎</t>
  </si>
  <si>
    <t>旭川西高</t>
  </si>
  <si>
    <t>３００ｍ</t>
  </si>
  <si>
    <t>３０００ｍＳＣ</t>
  </si>
  <si>
    <t>走幅跳</t>
  </si>
  <si>
    <t>ハンマー投</t>
  </si>
  <si>
    <t>走幅跳</t>
  </si>
  <si>
    <t>３００ｍＨ</t>
  </si>
  <si>
    <t>３０００ｍＷ</t>
  </si>
  <si>
    <t>No.</t>
  </si>
  <si>
    <t>ﾅﾝﾊﾞｰｶｰﾄﾞ</t>
  </si>
  <si>
    <r>
      <t>第76回　国民体育大会陸上競技大会北海道選手選考会　　</t>
    </r>
  </si>
  <si>
    <t>ナンバー
カード</t>
  </si>
  <si>
    <t>※</t>
  </si>
  <si>
    <t>各所属団体・学校・個人は、参加申込一覧表（様式１）及び所属別納金表（様式４：この用紙）を地方陸協に提出すること。</t>
  </si>
  <si>
    <t>℡</t>
  </si>
  <si>
    <t>ナンバー
カード</t>
  </si>
  <si>
    <r>
      <rPr>
        <b/>
        <sz val="14"/>
        <rFont val="ＭＳ 明朝"/>
        <family val="1"/>
      </rPr>
      <t>第76回　国民体育大会陸上競技大会北海道選手選考会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>希望審判名簿</t>
    </r>
    <r>
      <rPr>
        <b/>
        <sz val="16"/>
        <rFont val="ＭＳ 明朝"/>
        <family val="1"/>
      </rPr>
      <t>（様式５）</t>
    </r>
  </si>
  <si>
    <t>№１</t>
  </si>
  <si>
    <t>№</t>
  </si>
  <si>
    <t>〒</t>
  </si>
  <si>
    <t>〒</t>
  </si>
  <si>
    <t>〒</t>
  </si>
  <si>
    <t>〒</t>
  </si>
  <si>
    <t>№２</t>
  </si>
  <si>
    <t>№</t>
  </si>
  <si>
    <t>〒</t>
  </si>
  <si>
    <t>〒</t>
  </si>
  <si>
    <t>成年300m</t>
  </si>
  <si>
    <t>成年5000m</t>
  </si>
  <si>
    <t>成年走幅跳</t>
  </si>
  <si>
    <t>成年砲丸投(7.260kg)</t>
  </si>
  <si>
    <t>成年ハンマー投(7.260kg)</t>
  </si>
  <si>
    <t>少年A300m</t>
  </si>
  <si>
    <t>少年A800m</t>
  </si>
  <si>
    <t>少年A300mH(0.914m)</t>
  </si>
  <si>
    <t>成年300m</t>
  </si>
  <si>
    <t>成年800m</t>
  </si>
  <si>
    <t>成年100mH(0.840m)</t>
  </si>
  <si>
    <t>成年3000mSC</t>
  </si>
  <si>
    <t>成年走幅跳</t>
  </si>
  <si>
    <t>成年ハンマー投(4.000kg)</t>
  </si>
  <si>
    <t>少年A300m</t>
  </si>
  <si>
    <t>少年A300mH(0.762m)</t>
  </si>
  <si>
    <t>少年Aハンマー投(4.000kg)</t>
  </si>
  <si>
    <t>少年B800m</t>
  </si>
  <si>
    <t>少年共通3000mW</t>
  </si>
  <si>
    <t>少年B砲丸投(4.000kg)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</si>
</sst>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\(0\)"/>
    <numFmt numFmtId="178" formatCode="[&lt;=99999999]####\-####;\(00\)\ ####\-####"/>
    <numFmt numFmtId="179" formatCode="[&lt;=999]000;[&lt;=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+0.0;\-0.0;\ 0.0"/>
    <numFmt numFmtId="185" formatCode="&quot;¥&quot;#,##0_);[Red]\(&quot;¥&quot;#,##0\)"/>
    <numFmt numFmtId="186" formatCode="#,##0;\-#,##0;&quot;-&quot;"/>
  </numFmts>
  <fonts count="1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明朝"/>
      <family val="1"/>
    </font>
    <font>
      <b/>
      <sz val="2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24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8"/>
      <color indexed="8"/>
      <name val="ＭＳ 明朝"/>
      <family val="1"/>
    </font>
    <font>
      <b/>
      <sz val="22"/>
      <color indexed="8"/>
      <name val="ＭＳ 明朝"/>
      <family val="1"/>
    </font>
    <font>
      <b/>
      <sz val="20"/>
      <color indexed="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22"/>
      <name val="ＭＳ 明朝"/>
      <family val="1"/>
    </font>
    <font>
      <b/>
      <u val="single"/>
      <sz val="18"/>
      <name val="ＭＳ 明朝"/>
      <family val="1"/>
    </font>
    <font>
      <u val="single"/>
      <sz val="20"/>
      <name val="ＭＳ 明朝"/>
      <family val="1"/>
    </font>
    <font>
      <u val="single"/>
      <sz val="12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9"/>
      <name val="ＭＳ Ｐゴシック"/>
      <family val="3"/>
    </font>
    <font>
      <sz val="11"/>
      <name val="HG丸ｺﾞｼｯｸM-PRO"/>
      <family val="3"/>
    </font>
    <font>
      <sz val="20"/>
      <color indexed="10"/>
      <name val="HG丸ｺﾞｼｯｸM-PRO"/>
      <family val="3"/>
    </font>
    <font>
      <sz val="10"/>
      <name val="HG丸ｺﾞｼｯｸM-PRO"/>
      <family val="3"/>
    </font>
    <font>
      <b/>
      <sz val="11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20"/>
      <color indexed="30"/>
      <name val="ＭＳ 明朝"/>
      <family val="1"/>
    </font>
    <font>
      <sz val="16"/>
      <color indexed="30"/>
      <name val="ＭＳ 明朝"/>
      <family val="1"/>
    </font>
    <font>
      <sz val="12"/>
      <color indexed="30"/>
      <name val="ＭＳ 明朝"/>
      <family val="1"/>
    </font>
    <font>
      <b/>
      <sz val="18"/>
      <color indexed="30"/>
      <name val="ＭＳ 明朝"/>
      <family val="1"/>
    </font>
    <font>
      <b/>
      <sz val="20"/>
      <color indexed="10"/>
      <name val="ＭＳ 明朝"/>
      <family val="1"/>
    </font>
    <font>
      <sz val="16"/>
      <color indexed="10"/>
      <name val="ＭＳ 明朝"/>
      <family val="1"/>
    </font>
    <font>
      <sz val="12"/>
      <color indexed="10"/>
      <name val="ＭＳ 明朝"/>
      <family val="1"/>
    </font>
    <font>
      <b/>
      <sz val="18"/>
      <color indexed="10"/>
      <name val="ＭＳ 明朝"/>
      <family val="1"/>
    </font>
    <font>
      <b/>
      <sz val="12"/>
      <color indexed="56"/>
      <name val="HG丸ｺﾞｼｯｸM-PRO"/>
      <family val="3"/>
    </font>
    <font>
      <sz val="10"/>
      <color indexed="30"/>
      <name val="ＭＳ 明朝"/>
      <family val="1"/>
    </font>
    <font>
      <sz val="10"/>
      <color indexed="10"/>
      <name val="ＭＳ 明朝"/>
      <family val="1"/>
    </font>
    <font>
      <b/>
      <sz val="11"/>
      <color indexed="30"/>
      <name val="ＭＳ 明朝"/>
      <family val="1"/>
    </font>
    <font>
      <b/>
      <sz val="24"/>
      <color indexed="30"/>
      <name val="ＭＳ 明朝"/>
      <family val="1"/>
    </font>
    <font>
      <b/>
      <sz val="11"/>
      <color indexed="10"/>
      <name val="ＭＳ 明朝"/>
      <family val="1"/>
    </font>
    <font>
      <b/>
      <sz val="24"/>
      <color indexed="10"/>
      <name val="ＭＳ 明朝"/>
      <family val="1"/>
    </font>
    <font>
      <sz val="10"/>
      <color indexed="17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b/>
      <sz val="20"/>
      <color rgb="FF0070C0"/>
      <name val="ＭＳ 明朝"/>
      <family val="1"/>
    </font>
    <font>
      <sz val="16"/>
      <color rgb="FF0070C0"/>
      <name val="ＭＳ 明朝"/>
      <family val="1"/>
    </font>
    <font>
      <sz val="12"/>
      <color rgb="FF0070C0"/>
      <name val="ＭＳ 明朝"/>
      <family val="1"/>
    </font>
    <font>
      <b/>
      <sz val="18"/>
      <color rgb="FF0070C0"/>
      <name val="ＭＳ 明朝"/>
      <family val="1"/>
    </font>
    <font>
      <b/>
      <sz val="20"/>
      <color rgb="FFFF0000"/>
      <name val="ＭＳ 明朝"/>
      <family val="1"/>
    </font>
    <font>
      <sz val="16"/>
      <color rgb="FFFF0000"/>
      <name val="ＭＳ 明朝"/>
      <family val="1"/>
    </font>
    <font>
      <sz val="12"/>
      <color rgb="FFFF0000"/>
      <name val="ＭＳ 明朝"/>
      <family val="1"/>
    </font>
    <font>
      <b/>
      <sz val="18"/>
      <color rgb="FFFF0000"/>
      <name val="ＭＳ 明朝"/>
      <family val="1"/>
    </font>
    <font>
      <b/>
      <sz val="12"/>
      <color theme="3"/>
      <name val="HG丸ｺﾞｼｯｸM-PRO"/>
      <family val="3"/>
    </font>
    <font>
      <sz val="10"/>
      <color rgb="FF0070C0"/>
      <name val="ＭＳ 明朝"/>
      <family val="1"/>
    </font>
    <font>
      <sz val="10"/>
      <color rgb="FFFF0000"/>
      <name val="ＭＳ 明朝"/>
      <family val="1"/>
    </font>
    <font>
      <b/>
      <sz val="11"/>
      <color rgb="FF0070C0"/>
      <name val="ＭＳ 明朝"/>
      <family val="1"/>
    </font>
    <font>
      <b/>
      <sz val="24"/>
      <color rgb="FF0070C0"/>
      <name val="ＭＳ 明朝"/>
      <family val="1"/>
    </font>
    <font>
      <b/>
      <sz val="11"/>
      <color rgb="FFFF0000"/>
      <name val="ＭＳ 明朝"/>
      <family val="1"/>
    </font>
    <font>
      <b/>
      <sz val="24"/>
      <color rgb="FFFF0000"/>
      <name val="ＭＳ 明朝"/>
      <family val="1"/>
    </font>
    <font>
      <sz val="10"/>
      <color rgb="FF00B050"/>
      <name val="ＭＳ 明朝"/>
      <family val="1"/>
    </font>
    <font>
      <sz val="12"/>
      <color theme="1"/>
      <name val="ＭＳ 明朝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/>
      <top style="thin"/>
      <bottom style="double"/>
    </border>
    <border>
      <left style="hair"/>
      <right style="thin"/>
      <top style="thin"/>
      <bottom style="double"/>
    </border>
    <border>
      <left/>
      <right style="hair"/>
      <top style="thin"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/>
      <bottom style="double"/>
    </border>
    <border>
      <left style="hair"/>
      <right style="hair"/>
      <top/>
      <bottom style="double"/>
    </border>
    <border diagonalDown="1">
      <left style="hair"/>
      <right style="hair"/>
      <top/>
      <bottom style="double"/>
      <diagonal style="thin"/>
    </border>
    <border>
      <left style="hair"/>
      <right style="thin"/>
      <top/>
      <bottom style="double"/>
    </border>
    <border>
      <left style="hair"/>
      <right/>
      <top/>
      <bottom style="double"/>
    </border>
    <border>
      <left/>
      <right style="hair"/>
      <top/>
      <bottom style="double"/>
    </border>
    <border>
      <left style="thin"/>
      <right style="hair"/>
      <top/>
      <bottom style="thin"/>
    </border>
    <border diagonalDown="1">
      <left style="hair"/>
      <right style="hair"/>
      <top/>
      <bottom style="thin"/>
      <diagonal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hair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/>
      <right>
        <color indexed="63"/>
      </right>
      <top style="thick"/>
      <bottom style="thin"/>
    </border>
    <border>
      <left/>
      <right/>
      <top style="thick"/>
      <bottom/>
    </border>
    <border>
      <left/>
      <right style="medium"/>
      <top style="thin"/>
      <bottom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ck"/>
      <right style="thick"/>
      <top style="thick"/>
      <bottom>
        <color indexed="63"/>
      </bottom>
    </border>
    <border>
      <left/>
      <right/>
      <top style="double"/>
      <bottom>
        <color indexed="63"/>
      </bottom>
    </border>
    <border>
      <left/>
      <right style="medium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dashed"/>
      <bottom style="thin"/>
    </border>
    <border>
      <left style="thin"/>
      <right style="thin"/>
      <top style="dashed"/>
      <bottom style="medium"/>
    </border>
    <border>
      <left style="thin"/>
      <right style="medium"/>
      <top style="thin"/>
      <bottom style="medium"/>
    </border>
    <border>
      <left style="hair"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186" fontId="27" fillId="0" borderId="0" applyFill="0" applyBorder="0" applyAlignment="0">
      <protection/>
    </xf>
    <xf numFmtId="0" fontId="28" fillId="0" borderId="0">
      <alignment horizontal="left"/>
      <protection/>
    </xf>
    <xf numFmtId="0" fontId="29" fillId="0" borderId="1" applyNumberFormat="0" applyAlignment="0" applyProtection="0"/>
    <xf numFmtId="0" fontId="29" fillId="0" borderId="2">
      <alignment horizontal="left" vertical="center"/>
      <protection/>
    </xf>
    <xf numFmtId="0" fontId="30" fillId="0" borderId="0">
      <alignment/>
      <protection/>
    </xf>
    <xf numFmtId="4" fontId="28" fillId="0" borderId="0">
      <alignment horizontal="right"/>
      <protection/>
    </xf>
    <xf numFmtId="4" fontId="31" fillId="0" borderId="0">
      <alignment horizontal="right"/>
      <protection/>
    </xf>
    <xf numFmtId="0" fontId="32" fillId="0" borderId="0">
      <alignment horizontal="left"/>
      <protection/>
    </xf>
    <xf numFmtId="0" fontId="33" fillId="0" borderId="0">
      <alignment horizontal="center"/>
      <protection/>
    </xf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3" applyNumberFormat="0" applyAlignment="0" applyProtection="0"/>
    <xf numFmtId="0" fontId="8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84" fillId="0" borderId="5" applyNumberFormat="0" applyFill="0" applyAlignment="0" applyProtection="0"/>
    <xf numFmtId="0" fontId="85" fillId="28" borderId="0" applyNumberFormat="0" applyBorder="0" applyAlignment="0" applyProtection="0"/>
    <xf numFmtId="0" fontId="86" fillId="29" borderId="6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10" applyNumberFormat="0" applyFill="0" applyAlignment="0" applyProtection="0"/>
    <xf numFmtId="0" fontId="92" fillId="29" borderId="11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4" fillId="30" borderId="6" applyNumberFormat="0" applyAlignment="0" applyProtection="0"/>
    <xf numFmtId="0" fontId="7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5" fillId="0" borderId="0">
      <alignment/>
      <protection/>
    </xf>
    <xf numFmtId="0" fontId="95" fillId="31" borderId="0" applyNumberFormat="0" applyBorder="0" applyAlignment="0" applyProtection="0"/>
  </cellStyleXfs>
  <cellXfs count="351">
    <xf numFmtId="0" fontId="0" fillId="0" borderId="0" xfId="0" applyAlignment="1">
      <alignment vertical="center"/>
    </xf>
    <xf numFmtId="0" fontId="7" fillId="0" borderId="0" xfId="73" applyFont="1">
      <alignment vertical="center"/>
      <protection/>
    </xf>
    <xf numFmtId="0" fontId="7" fillId="0" borderId="0" xfId="73" applyFont="1" applyAlignment="1">
      <alignment vertical="center" shrinkToFit="1"/>
      <protection/>
    </xf>
    <xf numFmtId="0" fontId="8" fillId="10" borderId="12" xfId="73" applyFont="1" applyFill="1" applyBorder="1">
      <alignment vertical="center"/>
      <protection/>
    </xf>
    <xf numFmtId="0" fontId="8" fillId="10" borderId="13" xfId="73" applyFont="1" applyFill="1" applyBorder="1" applyAlignment="1">
      <alignment vertical="center" wrapText="1"/>
      <protection/>
    </xf>
    <xf numFmtId="0" fontId="7" fillId="10" borderId="13" xfId="73" applyFont="1" applyFill="1" applyBorder="1">
      <alignment vertical="center"/>
      <protection/>
    </xf>
    <xf numFmtId="0" fontId="7" fillId="10" borderId="13" xfId="73" applyFont="1" applyFill="1" applyBorder="1" applyAlignment="1">
      <alignment horizontal="right" vertical="center"/>
      <protection/>
    </xf>
    <xf numFmtId="0" fontId="8" fillId="10" borderId="14" xfId="73" applyFont="1" applyFill="1" applyBorder="1" applyAlignment="1">
      <alignment horizontal="center" vertical="center" shrinkToFit="1"/>
      <protection/>
    </xf>
    <xf numFmtId="0" fontId="7" fillId="10" borderId="12" xfId="73" applyFont="1" applyFill="1" applyBorder="1" applyAlignment="1">
      <alignment horizontal="center" vertical="center" shrinkToFit="1"/>
      <protection/>
    </xf>
    <xf numFmtId="0" fontId="8" fillId="10" borderId="13" xfId="73" applyFont="1" applyFill="1" applyBorder="1" applyAlignment="1">
      <alignment horizontal="center" vertical="center" wrapText="1"/>
      <protection/>
    </xf>
    <xf numFmtId="0" fontId="7" fillId="10" borderId="15" xfId="73" applyFont="1" applyFill="1" applyBorder="1" applyAlignment="1">
      <alignment horizontal="center" vertical="center"/>
      <protection/>
    </xf>
    <xf numFmtId="0" fontId="7" fillId="10" borderId="13" xfId="73" applyFont="1" applyFill="1" applyBorder="1" applyAlignment="1">
      <alignment horizontal="center" vertical="center"/>
      <protection/>
    </xf>
    <xf numFmtId="0" fontId="7" fillId="10" borderId="14" xfId="73" applyFont="1" applyFill="1" applyBorder="1" applyAlignment="1">
      <alignment horizontal="center" vertical="center"/>
      <protection/>
    </xf>
    <xf numFmtId="0" fontId="8" fillId="10" borderId="16" xfId="73" applyFont="1" applyFill="1" applyBorder="1" applyAlignment="1">
      <alignment vertical="center" wrapText="1"/>
      <protection/>
    </xf>
    <xf numFmtId="0" fontId="7" fillId="10" borderId="15" xfId="73" applyFont="1" applyFill="1" applyBorder="1">
      <alignment vertical="center"/>
      <protection/>
    </xf>
    <xf numFmtId="0" fontId="7" fillId="10" borderId="17" xfId="73" applyFont="1" applyFill="1" applyBorder="1">
      <alignment vertical="center"/>
      <protection/>
    </xf>
    <xf numFmtId="0" fontId="7" fillId="4" borderId="18" xfId="73" applyFont="1" applyFill="1" applyBorder="1" applyAlignment="1">
      <alignment vertical="center" wrapText="1"/>
      <protection/>
    </xf>
    <xf numFmtId="0" fontId="7" fillId="4" borderId="18" xfId="73" applyFont="1" applyFill="1" applyBorder="1" applyAlignment="1">
      <alignment vertical="center" shrinkToFit="1"/>
      <protection/>
    </xf>
    <xf numFmtId="0" fontId="7" fillId="4" borderId="18" xfId="73" applyFont="1" applyFill="1" applyBorder="1">
      <alignment vertical="center"/>
      <protection/>
    </xf>
    <xf numFmtId="0" fontId="7" fillId="4" borderId="18" xfId="73" applyFont="1" applyFill="1" applyBorder="1" applyAlignment="1">
      <alignment horizontal="right" vertical="center"/>
      <protection/>
    </xf>
    <xf numFmtId="0" fontId="7" fillId="4" borderId="19" xfId="73" applyFont="1" applyFill="1" applyBorder="1" applyAlignment="1">
      <alignment horizontal="center" vertical="center" shrinkToFit="1"/>
      <protection/>
    </xf>
    <xf numFmtId="0" fontId="7" fillId="4" borderId="17" xfId="73" applyFont="1" applyFill="1" applyBorder="1" applyAlignment="1">
      <alignment horizontal="center" vertical="center" shrinkToFit="1"/>
      <protection/>
    </xf>
    <xf numFmtId="0" fontId="7" fillId="4" borderId="18" xfId="73" applyFont="1" applyFill="1" applyBorder="1" applyAlignment="1">
      <alignment horizontal="center" vertical="center" wrapText="1"/>
      <protection/>
    </xf>
    <xf numFmtId="0" fontId="7" fillId="4" borderId="20" xfId="73" applyFont="1" applyFill="1" applyBorder="1" applyAlignment="1">
      <alignment horizontal="center" vertical="center"/>
      <protection/>
    </xf>
    <xf numFmtId="0" fontId="7" fillId="4" borderId="18" xfId="73" applyFont="1" applyFill="1" applyBorder="1" applyAlignment="1">
      <alignment horizontal="center" vertical="center"/>
      <protection/>
    </xf>
    <xf numFmtId="0" fontId="6" fillId="0" borderId="21" xfId="73" applyFont="1" applyBorder="1" applyAlignment="1">
      <alignment horizontal="center" vertical="center"/>
      <protection/>
    </xf>
    <xf numFmtId="0" fontId="7" fillId="10" borderId="22" xfId="73" applyFont="1" applyFill="1" applyBorder="1">
      <alignment vertical="center"/>
      <protection/>
    </xf>
    <xf numFmtId="0" fontId="7" fillId="4" borderId="23" xfId="73" applyFont="1" applyFill="1" applyBorder="1" applyAlignment="1">
      <alignment vertical="center" wrapText="1"/>
      <protection/>
    </xf>
    <xf numFmtId="0" fontId="7" fillId="4" borderId="23" xfId="73" applyFont="1" applyFill="1" applyBorder="1" applyAlignment="1">
      <alignment vertical="center" shrinkToFit="1"/>
      <protection/>
    </xf>
    <xf numFmtId="0" fontId="7" fillId="4" borderId="24" xfId="73" applyFont="1" applyFill="1" applyBorder="1">
      <alignment vertical="center"/>
      <protection/>
    </xf>
    <xf numFmtId="0" fontId="7" fillId="4" borderId="23" xfId="73" applyFont="1" applyFill="1" applyBorder="1">
      <alignment vertical="center"/>
      <protection/>
    </xf>
    <xf numFmtId="0" fontId="7" fillId="4" borderId="22" xfId="73" applyFont="1" applyFill="1" applyBorder="1" applyAlignment="1">
      <alignment horizontal="center" vertical="center" shrinkToFit="1"/>
      <protection/>
    </xf>
    <xf numFmtId="0" fontId="7" fillId="4" borderId="23" xfId="73" applyFont="1" applyFill="1" applyBorder="1" applyAlignment="1">
      <alignment horizontal="center" vertical="center"/>
      <protection/>
    </xf>
    <xf numFmtId="0" fontId="7" fillId="4" borderId="25" xfId="73" applyFont="1" applyFill="1" applyBorder="1" applyAlignment="1">
      <alignment horizontal="center" vertical="center"/>
      <protection/>
    </xf>
    <xf numFmtId="0" fontId="7" fillId="4" borderId="26" xfId="73" applyFont="1" applyFill="1" applyBorder="1" applyAlignment="1">
      <alignment horizontal="center" vertical="center"/>
      <protection/>
    </xf>
    <xf numFmtId="0" fontId="7" fillId="4" borderId="27" xfId="73" applyFont="1" applyFill="1" applyBorder="1">
      <alignment vertical="center"/>
      <protection/>
    </xf>
    <xf numFmtId="0" fontId="7" fillId="4" borderId="25" xfId="73" applyFont="1" applyFill="1" applyBorder="1">
      <alignment vertical="center"/>
      <protection/>
    </xf>
    <xf numFmtId="0" fontId="7" fillId="10" borderId="28" xfId="73" applyFont="1" applyFill="1" applyBorder="1">
      <alignment vertical="center"/>
      <protection/>
    </xf>
    <xf numFmtId="0" fontId="7" fillId="0" borderId="29" xfId="73" applyFont="1" applyBorder="1">
      <alignment vertical="center"/>
      <protection/>
    </xf>
    <xf numFmtId="0" fontId="7" fillId="0" borderId="30" xfId="73" applyFont="1" applyBorder="1">
      <alignment vertical="center"/>
      <protection/>
    </xf>
    <xf numFmtId="0" fontId="7" fillId="0" borderId="31" xfId="73" applyFont="1" applyBorder="1">
      <alignment vertical="center"/>
      <protection/>
    </xf>
    <xf numFmtId="0" fontId="7" fillId="10" borderId="32" xfId="73" applyFont="1" applyFill="1" applyBorder="1">
      <alignment vertical="center"/>
      <protection/>
    </xf>
    <xf numFmtId="0" fontId="7" fillId="0" borderId="33" xfId="73" applyFont="1" applyBorder="1">
      <alignment vertical="center"/>
      <protection/>
    </xf>
    <xf numFmtId="0" fontId="7" fillId="0" borderId="34" xfId="73" applyFont="1" applyBorder="1">
      <alignment vertical="center"/>
      <protection/>
    </xf>
    <xf numFmtId="0" fontId="6" fillId="0" borderId="35" xfId="73" applyFont="1" applyBorder="1" applyAlignment="1">
      <alignment horizontal="center" vertical="center"/>
      <protection/>
    </xf>
    <xf numFmtId="0" fontId="4" fillId="0" borderId="0" xfId="73" applyFont="1" applyAlignment="1">
      <alignment horizontal="left" vertical="center"/>
      <protection/>
    </xf>
    <xf numFmtId="0" fontId="6" fillId="0" borderId="0" xfId="73" applyFont="1" applyAlignment="1">
      <alignment horizontal="center" vertical="center"/>
      <protection/>
    </xf>
    <xf numFmtId="0" fontId="6" fillId="0" borderId="0" xfId="73" applyFont="1">
      <alignment vertical="center"/>
      <protection/>
    </xf>
    <xf numFmtId="0" fontId="6" fillId="10" borderId="13" xfId="73" applyFont="1" applyFill="1" applyBorder="1" applyAlignment="1">
      <alignment vertical="center" shrinkToFit="1"/>
      <protection/>
    </xf>
    <xf numFmtId="0" fontId="6" fillId="10" borderId="13" xfId="73" applyFont="1" applyFill="1" applyBorder="1" applyAlignment="1">
      <alignment vertical="center" wrapText="1"/>
      <protection/>
    </xf>
    <xf numFmtId="0" fontId="6" fillId="10" borderId="13" xfId="73" applyFont="1" applyFill="1" applyBorder="1">
      <alignment vertical="center"/>
      <protection/>
    </xf>
    <xf numFmtId="0" fontId="6" fillId="0" borderId="36" xfId="73" applyFont="1" applyBorder="1" applyAlignment="1">
      <alignment horizontal="center" vertical="center"/>
      <protection/>
    </xf>
    <xf numFmtId="0" fontId="6" fillId="0" borderId="37" xfId="73" applyFont="1" applyBorder="1" applyAlignment="1">
      <alignment horizontal="left" vertical="center"/>
      <protection/>
    </xf>
    <xf numFmtId="0" fontId="6" fillId="0" borderId="38" xfId="73" applyFont="1" applyBorder="1" applyAlignment="1">
      <alignment horizontal="center" vertical="center"/>
      <protection/>
    </xf>
    <xf numFmtId="0" fontId="6" fillId="0" borderId="39" xfId="73" applyFont="1" applyBorder="1" applyAlignment="1">
      <alignment horizontal="center" vertical="center"/>
      <protection/>
    </xf>
    <xf numFmtId="0" fontId="6" fillId="0" borderId="40" xfId="73" applyFont="1" applyBorder="1" applyAlignment="1">
      <alignment horizontal="left" vertical="center"/>
      <protection/>
    </xf>
    <xf numFmtId="0" fontId="6" fillId="0" borderId="41" xfId="73" applyFont="1" applyBorder="1" applyAlignment="1">
      <alignment horizontal="center" vertical="center"/>
      <protection/>
    </xf>
    <xf numFmtId="0" fontId="6" fillId="0" borderId="21" xfId="73" applyFont="1" applyBorder="1" applyAlignment="1">
      <alignment horizontal="center" vertical="center"/>
      <protection/>
    </xf>
    <xf numFmtId="0" fontId="6" fillId="0" borderId="40" xfId="73" applyFont="1" applyBorder="1" applyAlignment="1">
      <alignment horizontal="center" vertical="center"/>
      <protection/>
    </xf>
    <xf numFmtId="0" fontId="7" fillId="3" borderId="42" xfId="73" applyFont="1" applyFill="1" applyBorder="1" applyAlignment="1">
      <alignment horizontal="center" vertical="center"/>
      <protection/>
    </xf>
    <xf numFmtId="0" fontId="6" fillId="0" borderId="43" xfId="73" applyFont="1" applyBorder="1" applyAlignment="1">
      <alignment horizontal="center" vertical="center"/>
      <protection/>
    </xf>
    <xf numFmtId="0" fontId="6" fillId="0" borderId="44" xfId="73" applyFont="1" applyBorder="1" applyAlignment="1">
      <alignment horizontal="center" vertical="center"/>
      <protection/>
    </xf>
    <xf numFmtId="0" fontId="6" fillId="0" borderId="45" xfId="73" applyFont="1" applyBorder="1" applyAlignment="1">
      <alignment horizontal="center" vertical="center"/>
      <protection/>
    </xf>
    <xf numFmtId="0" fontId="6" fillId="0" borderId="46" xfId="73" applyFont="1" applyBorder="1" applyAlignment="1">
      <alignment horizontal="center" vertical="center"/>
      <protection/>
    </xf>
    <xf numFmtId="0" fontId="6" fillId="0" borderId="35" xfId="73" applyFont="1" applyBorder="1" applyAlignment="1">
      <alignment horizontal="center" vertical="center"/>
      <protection/>
    </xf>
    <xf numFmtId="0" fontId="7" fillId="0" borderId="43" xfId="73" applyFont="1" applyBorder="1">
      <alignment vertical="center"/>
      <protection/>
    </xf>
    <xf numFmtId="0" fontId="5" fillId="0" borderId="21" xfId="73" applyFont="1" applyBorder="1" applyAlignment="1">
      <alignment horizontal="center" vertical="center"/>
      <protection/>
    </xf>
    <xf numFmtId="0" fontId="7" fillId="0" borderId="20" xfId="73" applyFont="1" applyFill="1" applyBorder="1" applyAlignment="1">
      <alignment horizontal="center" vertical="center"/>
      <protection/>
    </xf>
    <xf numFmtId="0" fontId="7" fillId="0" borderId="25" xfId="73" applyFont="1" applyFill="1" applyBorder="1">
      <alignment vertical="center"/>
      <protection/>
    </xf>
    <xf numFmtId="0" fontId="7" fillId="10" borderId="16" xfId="73" applyFont="1" applyFill="1" applyBorder="1" applyAlignment="1">
      <alignment horizontal="center" vertical="center" shrinkToFit="1"/>
      <protection/>
    </xf>
    <xf numFmtId="0" fontId="7" fillId="4" borderId="47" xfId="73" applyFont="1" applyFill="1" applyBorder="1" applyAlignment="1">
      <alignment horizontal="center" vertical="center" shrinkToFit="1"/>
      <protection/>
    </xf>
    <xf numFmtId="0" fontId="7" fillId="4" borderId="27" xfId="73" applyFont="1" applyFill="1" applyBorder="1" applyAlignment="1">
      <alignment horizontal="center" vertical="center" shrinkToFit="1"/>
      <protection/>
    </xf>
    <xf numFmtId="0" fontId="7" fillId="32" borderId="19" xfId="73" applyFont="1" applyFill="1" applyBorder="1" applyAlignment="1">
      <alignment horizontal="center" vertical="center"/>
      <protection/>
    </xf>
    <xf numFmtId="184" fontId="7" fillId="32" borderId="31" xfId="73" applyNumberFormat="1" applyFont="1" applyFill="1" applyBorder="1" applyAlignment="1">
      <alignment horizontal="center" vertical="center"/>
      <protection/>
    </xf>
    <xf numFmtId="184" fontId="7" fillId="32" borderId="15" xfId="73" applyNumberFormat="1" applyFont="1" applyFill="1" applyBorder="1" applyAlignment="1">
      <alignment horizontal="center" vertical="center"/>
      <protection/>
    </xf>
    <xf numFmtId="0" fontId="7" fillId="33" borderId="42" xfId="73" applyFont="1" applyFill="1" applyBorder="1">
      <alignment vertical="center"/>
      <protection/>
    </xf>
    <xf numFmtId="0" fontId="10" fillId="0" borderId="0" xfId="75" applyFont="1" applyAlignment="1">
      <alignment vertical="center" shrinkToFit="1"/>
      <protection/>
    </xf>
    <xf numFmtId="0" fontId="11" fillId="0" borderId="0" xfId="75" applyFont="1" applyAlignment="1">
      <alignment vertical="center"/>
      <protection/>
    </xf>
    <xf numFmtId="0" fontId="12" fillId="0" borderId="0" xfId="75" applyFont="1">
      <alignment vertical="center"/>
      <protection/>
    </xf>
    <xf numFmtId="0" fontId="13" fillId="0" borderId="0" xfId="75" applyFont="1" applyAlignment="1">
      <alignment horizontal="center" vertical="center"/>
      <protection/>
    </xf>
    <xf numFmtId="0" fontId="16" fillId="0" borderId="0" xfId="75" applyFont="1" applyAlignment="1">
      <alignment horizontal="left" vertical="center"/>
      <protection/>
    </xf>
    <xf numFmtId="0" fontId="12" fillId="0" borderId="0" xfId="75" applyFont="1" applyAlignment="1">
      <alignment horizontal="distributed" vertical="center"/>
      <protection/>
    </xf>
    <xf numFmtId="0" fontId="15" fillId="0" borderId="0" xfId="75" applyFont="1">
      <alignment vertical="center"/>
      <protection/>
    </xf>
    <xf numFmtId="0" fontId="12" fillId="0" borderId="48" xfId="75" applyFont="1" applyBorder="1">
      <alignment vertical="center"/>
      <protection/>
    </xf>
    <xf numFmtId="0" fontId="12" fillId="0" borderId="49" xfId="75" applyFont="1" applyBorder="1" applyAlignment="1">
      <alignment horizontal="center" vertical="center"/>
      <protection/>
    </xf>
    <xf numFmtId="0" fontId="12" fillId="0" borderId="50" xfId="75" applyFont="1" applyBorder="1" applyAlignment="1">
      <alignment horizontal="center" vertical="center"/>
      <protection/>
    </xf>
    <xf numFmtId="0" fontId="12" fillId="0" borderId="51" xfId="75" applyFont="1" applyBorder="1" applyAlignment="1">
      <alignment horizontal="center" vertical="center"/>
      <protection/>
    </xf>
    <xf numFmtId="0" fontId="12" fillId="0" borderId="0" xfId="75" applyFont="1" applyAlignment="1">
      <alignment horizontal="center" vertical="center"/>
      <protection/>
    </xf>
    <xf numFmtId="0" fontId="12" fillId="0" borderId="52" xfId="75" applyFont="1" applyBorder="1" applyAlignment="1">
      <alignment horizontal="center" vertical="center"/>
      <protection/>
    </xf>
    <xf numFmtId="0" fontId="12" fillId="0" borderId="52" xfId="75" applyFont="1" applyBorder="1" applyAlignment="1">
      <alignment horizontal="distributed" vertical="center"/>
      <protection/>
    </xf>
    <xf numFmtId="0" fontId="12" fillId="0" borderId="46" xfId="75" applyFont="1" applyBorder="1" applyAlignment="1">
      <alignment horizontal="center" vertical="center"/>
      <protection/>
    </xf>
    <xf numFmtId="0" fontId="12" fillId="0" borderId="53" xfId="75" applyFont="1" applyBorder="1" applyAlignment="1">
      <alignment horizontal="center" vertical="center"/>
      <protection/>
    </xf>
    <xf numFmtId="0" fontId="12" fillId="0" borderId="2" xfId="75" applyFont="1" applyBorder="1" applyAlignment="1">
      <alignment horizontal="center" vertical="center"/>
      <protection/>
    </xf>
    <xf numFmtId="0" fontId="12" fillId="0" borderId="54" xfId="75" applyFont="1" applyBorder="1" applyAlignment="1">
      <alignment horizontal="distributed" vertical="center"/>
      <protection/>
    </xf>
    <xf numFmtId="0" fontId="12" fillId="0" borderId="36" xfId="75" applyFont="1" applyBorder="1" applyAlignment="1">
      <alignment horizontal="center" vertical="center"/>
      <protection/>
    </xf>
    <xf numFmtId="0" fontId="12" fillId="0" borderId="55" xfId="75" applyFont="1" applyBorder="1" applyAlignment="1">
      <alignment horizontal="center" vertical="center"/>
      <protection/>
    </xf>
    <xf numFmtId="0" fontId="12" fillId="0" borderId="2" xfId="75" applyFont="1" applyBorder="1" applyAlignment="1">
      <alignment horizontal="distributed" vertical="center"/>
      <protection/>
    </xf>
    <xf numFmtId="0" fontId="12" fillId="0" borderId="56" xfId="75" applyFont="1" applyBorder="1" applyAlignment="1">
      <alignment horizontal="distributed" vertical="center"/>
      <protection/>
    </xf>
    <xf numFmtId="0" fontId="12" fillId="0" borderId="56" xfId="75" applyFont="1" applyBorder="1" applyAlignment="1">
      <alignment horizontal="center" vertical="center"/>
      <protection/>
    </xf>
    <xf numFmtId="0" fontId="12" fillId="0" borderId="41" xfId="75" applyFont="1" applyBorder="1" applyAlignment="1">
      <alignment horizontal="center" vertical="center"/>
      <protection/>
    </xf>
    <xf numFmtId="0" fontId="12" fillId="0" borderId="57" xfId="75" applyFont="1" applyBorder="1" applyAlignment="1">
      <alignment horizontal="center" vertical="center"/>
      <protection/>
    </xf>
    <xf numFmtId="0" fontId="12" fillId="0" borderId="37" xfId="75" applyFont="1" applyBorder="1" applyAlignment="1">
      <alignment horizontal="center" vertical="center"/>
      <protection/>
    </xf>
    <xf numFmtId="0" fontId="12" fillId="0" borderId="58" xfId="75" applyFont="1" applyBorder="1" applyAlignment="1">
      <alignment horizontal="center" vertical="center"/>
      <protection/>
    </xf>
    <xf numFmtId="0" fontId="12" fillId="0" borderId="59" xfId="75" applyFont="1" applyBorder="1" applyAlignment="1">
      <alignment horizontal="distributed" vertical="center"/>
      <protection/>
    </xf>
    <xf numFmtId="0" fontId="12" fillId="0" borderId="60" xfId="75" applyFont="1" applyBorder="1" applyAlignment="1">
      <alignment horizontal="center" vertical="center"/>
      <protection/>
    </xf>
    <xf numFmtId="0" fontId="12" fillId="0" borderId="61" xfId="75" applyFont="1" applyBorder="1" applyAlignment="1">
      <alignment horizontal="center" vertical="center"/>
      <protection/>
    </xf>
    <xf numFmtId="0" fontId="17" fillId="0" borderId="0" xfId="75" applyFont="1">
      <alignment vertical="center"/>
      <protection/>
    </xf>
    <xf numFmtId="0" fontId="96" fillId="0" borderId="0" xfId="77" applyFont="1" applyAlignment="1">
      <alignment vertical="center"/>
      <protection/>
    </xf>
    <xf numFmtId="0" fontId="97" fillId="0" borderId="0" xfId="77" applyFont="1" applyAlignment="1">
      <alignment horizontal="center" vertical="center"/>
      <protection/>
    </xf>
    <xf numFmtId="0" fontId="98" fillId="0" borderId="62" xfId="77" applyFont="1" applyBorder="1" applyAlignment="1">
      <alignment horizontal="center" vertical="center"/>
      <protection/>
    </xf>
    <xf numFmtId="0" fontId="98" fillId="0" borderId="63" xfId="77" applyFont="1" applyBorder="1" applyAlignment="1">
      <alignment vertical="center"/>
      <protection/>
    </xf>
    <xf numFmtId="0" fontId="98" fillId="0" borderId="64" xfId="77" applyFont="1" applyBorder="1" applyAlignment="1">
      <alignment vertical="center"/>
      <protection/>
    </xf>
    <xf numFmtId="0" fontId="98" fillId="0" borderId="64" xfId="77" applyFont="1" applyBorder="1" applyAlignment="1">
      <alignment horizontal="distributed" vertical="center"/>
      <protection/>
    </xf>
    <xf numFmtId="0" fontId="98" fillId="0" borderId="65" xfId="77" applyFont="1" applyBorder="1" applyAlignment="1">
      <alignment vertical="center"/>
      <protection/>
    </xf>
    <xf numFmtId="0" fontId="98" fillId="0" borderId="37" xfId="77" applyFont="1" applyBorder="1" applyAlignment="1">
      <alignment horizontal="center" vertical="center"/>
      <protection/>
    </xf>
    <xf numFmtId="0" fontId="98" fillId="0" borderId="2" xfId="77" applyFont="1" applyBorder="1" applyAlignment="1">
      <alignment vertical="center"/>
      <protection/>
    </xf>
    <xf numFmtId="0" fontId="98" fillId="0" borderId="2" xfId="77" applyFont="1" applyBorder="1" applyAlignment="1">
      <alignment horizontal="distributed" vertical="center"/>
      <protection/>
    </xf>
    <xf numFmtId="0" fontId="98" fillId="0" borderId="66" xfId="77" applyFont="1" applyBorder="1" applyAlignment="1">
      <alignment vertical="center"/>
      <protection/>
    </xf>
    <xf numFmtId="0" fontId="99" fillId="0" borderId="38" xfId="77" applyFont="1" applyBorder="1" applyAlignment="1">
      <alignment horizontal="center" vertical="center" wrapText="1"/>
      <protection/>
    </xf>
    <xf numFmtId="5" fontId="98" fillId="0" borderId="67" xfId="77" applyNumberFormat="1" applyFont="1" applyBorder="1" applyAlignment="1">
      <alignment vertical="center"/>
      <protection/>
    </xf>
    <xf numFmtId="0" fontId="98" fillId="0" borderId="68" xfId="77" applyFont="1" applyBorder="1" applyAlignment="1">
      <alignment vertical="center"/>
      <protection/>
    </xf>
    <xf numFmtId="0" fontId="98" fillId="0" borderId="63" xfId="77" applyNumberFormat="1" applyFont="1" applyBorder="1" applyAlignment="1">
      <alignment vertical="center"/>
      <protection/>
    </xf>
    <xf numFmtId="0" fontId="100" fillId="0" borderId="38" xfId="77" applyFont="1" applyBorder="1" applyAlignment="1">
      <alignment horizontal="center" vertical="center" wrapText="1"/>
      <protection/>
    </xf>
    <xf numFmtId="5" fontId="98" fillId="0" borderId="37" xfId="77" applyNumberFormat="1" applyFont="1" applyBorder="1" applyAlignment="1">
      <alignment vertical="center"/>
      <protection/>
    </xf>
    <xf numFmtId="0" fontId="98" fillId="0" borderId="38" xfId="77" applyFont="1" applyBorder="1" applyAlignment="1">
      <alignment horizontal="center" vertical="center"/>
      <protection/>
    </xf>
    <xf numFmtId="0" fontId="98" fillId="0" borderId="21" xfId="77" applyFont="1" applyBorder="1" applyAlignment="1">
      <alignment vertical="center"/>
      <protection/>
    </xf>
    <xf numFmtId="0" fontId="98" fillId="0" borderId="55" xfId="77" applyFont="1" applyBorder="1" applyAlignment="1">
      <alignment vertical="center"/>
      <protection/>
    </xf>
    <xf numFmtId="0" fontId="98" fillId="0" borderId="39" xfId="77" applyFont="1" applyBorder="1" applyAlignment="1">
      <alignment horizontal="center" vertical="center"/>
      <protection/>
    </xf>
    <xf numFmtId="0" fontId="98" fillId="0" borderId="69" xfId="77" applyNumberFormat="1" applyFont="1" applyBorder="1" applyAlignment="1">
      <alignment vertical="center"/>
      <protection/>
    </xf>
    <xf numFmtId="0" fontId="98" fillId="0" borderId="70" xfId="77" applyFont="1" applyBorder="1" applyAlignment="1">
      <alignment vertical="center"/>
      <protection/>
    </xf>
    <xf numFmtId="0" fontId="98" fillId="0" borderId="71" xfId="77" applyFont="1" applyBorder="1" applyAlignment="1">
      <alignment horizontal="center" vertical="center"/>
      <protection/>
    </xf>
    <xf numFmtId="0" fontId="98" fillId="0" borderId="72" xfId="77" applyFont="1" applyBorder="1" applyAlignment="1">
      <alignment vertical="center"/>
      <protection/>
    </xf>
    <xf numFmtId="5" fontId="98" fillId="0" borderId="72" xfId="77" applyNumberFormat="1" applyFont="1" applyBorder="1" applyAlignment="1">
      <alignment vertical="center"/>
      <protection/>
    </xf>
    <xf numFmtId="0" fontId="98" fillId="0" borderId="73" xfId="77" applyFont="1" applyBorder="1" applyAlignment="1">
      <alignment vertical="center"/>
      <protection/>
    </xf>
    <xf numFmtId="0" fontId="98" fillId="0" borderId="74" xfId="77" applyFont="1" applyBorder="1" applyAlignment="1">
      <alignment vertical="center"/>
      <protection/>
    </xf>
    <xf numFmtId="0" fontId="98" fillId="0" borderId="75" xfId="77" applyFont="1" applyBorder="1" applyAlignment="1">
      <alignment horizontal="right" vertical="center"/>
      <protection/>
    </xf>
    <xf numFmtId="0" fontId="98" fillId="0" borderId="74" xfId="77" applyNumberFormat="1" applyFont="1" applyBorder="1" applyAlignment="1">
      <alignment vertical="center"/>
      <protection/>
    </xf>
    <xf numFmtId="0" fontId="98" fillId="0" borderId="76" xfId="77" applyFont="1" applyBorder="1" applyAlignment="1">
      <alignment vertical="center"/>
      <protection/>
    </xf>
    <xf numFmtId="0" fontId="98" fillId="0" borderId="77" xfId="77" applyFont="1" applyBorder="1" applyAlignment="1">
      <alignment horizontal="center" vertical="center"/>
      <protection/>
    </xf>
    <xf numFmtId="0" fontId="98" fillId="0" borderId="78" xfId="77" applyFont="1" applyBorder="1" applyAlignment="1">
      <alignment vertical="center"/>
      <protection/>
    </xf>
    <xf numFmtId="0" fontId="98" fillId="0" borderId="79" xfId="77" applyFont="1" applyBorder="1" applyAlignment="1">
      <alignment vertical="center"/>
      <protection/>
    </xf>
    <xf numFmtId="0" fontId="98" fillId="0" borderId="0" xfId="77" applyFont="1" applyBorder="1" applyAlignment="1">
      <alignment vertical="center"/>
      <protection/>
    </xf>
    <xf numFmtId="0" fontId="96" fillId="0" borderId="0" xfId="77" applyFont="1" applyAlignment="1">
      <alignment horizontal="right" vertical="center"/>
      <protection/>
    </xf>
    <xf numFmtId="5" fontId="96" fillId="0" borderId="0" xfId="77" applyNumberFormat="1" applyFont="1" applyAlignment="1">
      <alignment vertical="center"/>
      <protection/>
    </xf>
    <xf numFmtId="0" fontId="96" fillId="0" borderId="0" xfId="77" applyFont="1" applyAlignment="1">
      <alignment vertical="top"/>
      <protection/>
    </xf>
    <xf numFmtId="0" fontId="21" fillId="0" borderId="0" xfId="74" applyFont="1">
      <alignment/>
      <protection/>
    </xf>
    <xf numFmtId="0" fontId="14" fillId="0" borderId="0" xfId="74" applyFont="1" applyAlignment="1">
      <alignment vertical="center"/>
      <protection/>
    </xf>
    <xf numFmtId="0" fontId="24" fillId="0" borderId="0" xfId="74" applyFont="1" applyAlignment="1">
      <alignment horizontal="center" vertical="center"/>
      <protection/>
    </xf>
    <xf numFmtId="0" fontId="12" fillId="0" borderId="0" xfId="74" applyFont="1">
      <alignment/>
      <protection/>
    </xf>
    <xf numFmtId="0" fontId="15" fillId="0" borderId="80" xfId="74" applyFont="1" applyBorder="1" applyAlignment="1">
      <alignment horizontal="right"/>
      <protection/>
    </xf>
    <xf numFmtId="0" fontId="12" fillId="0" borderId="0" xfId="74" applyFont="1" applyAlignment="1">
      <alignment vertical="center"/>
      <protection/>
    </xf>
    <xf numFmtId="0" fontId="15" fillId="0" borderId="0" xfId="74" applyFont="1" applyBorder="1" applyAlignment="1">
      <alignment horizontal="right"/>
      <protection/>
    </xf>
    <xf numFmtId="0" fontId="26" fillId="0" borderId="0" xfId="74" applyFont="1" applyBorder="1" applyAlignment="1">
      <alignment/>
      <protection/>
    </xf>
    <xf numFmtId="0" fontId="12" fillId="0" borderId="81" xfId="74" applyFont="1" applyBorder="1" applyAlignment="1">
      <alignment horizontal="center" vertical="center"/>
      <protection/>
    </xf>
    <xf numFmtId="0" fontId="12" fillId="0" borderId="82" xfId="74" applyFont="1" applyBorder="1" applyAlignment="1">
      <alignment horizontal="center" vertical="center"/>
      <protection/>
    </xf>
    <xf numFmtId="0" fontId="12" fillId="0" borderId="0" xfId="74" applyFont="1" applyBorder="1" applyAlignment="1">
      <alignment horizontal="center" vertical="center"/>
      <protection/>
    </xf>
    <xf numFmtId="0" fontId="12" fillId="0" borderId="21" xfId="74" applyFont="1" applyBorder="1" applyAlignment="1">
      <alignment vertical="center"/>
      <protection/>
    </xf>
    <xf numFmtId="0" fontId="12" fillId="0" borderId="53" xfId="74" applyFont="1" applyBorder="1" applyAlignment="1">
      <alignment vertical="center"/>
      <protection/>
    </xf>
    <xf numFmtId="0" fontId="12" fillId="0" borderId="83" xfId="74" applyFont="1" applyBorder="1" applyAlignment="1">
      <alignment vertical="center"/>
      <protection/>
    </xf>
    <xf numFmtId="0" fontId="12" fillId="0" borderId="55" xfId="74" applyFont="1" applyBorder="1" applyAlignment="1">
      <alignment vertical="center"/>
      <protection/>
    </xf>
    <xf numFmtId="0" fontId="12" fillId="0" borderId="39" xfId="74" applyFont="1" applyBorder="1" applyAlignment="1">
      <alignment vertical="center"/>
      <protection/>
    </xf>
    <xf numFmtId="0" fontId="12" fillId="0" borderId="84" xfId="74" applyFont="1" applyBorder="1" applyAlignment="1">
      <alignment vertical="center"/>
      <protection/>
    </xf>
    <xf numFmtId="0" fontId="12" fillId="0" borderId="85" xfId="74" applyFont="1" applyBorder="1" applyAlignment="1">
      <alignment vertical="center"/>
      <protection/>
    </xf>
    <xf numFmtId="0" fontId="12" fillId="0" borderId="0" xfId="74" applyFont="1" applyBorder="1" applyAlignment="1">
      <alignment vertical="center"/>
      <protection/>
    </xf>
    <xf numFmtId="0" fontId="12" fillId="0" borderId="80" xfId="74" applyFont="1" applyBorder="1" applyAlignment="1">
      <alignment horizontal="center" vertical="center"/>
      <protection/>
    </xf>
    <xf numFmtId="0" fontId="12" fillId="0" borderId="80" xfId="74" applyFont="1" applyBorder="1" applyAlignment="1">
      <alignment vertical="center"/>
      <protection/>
    </xf>
    <xf numFmtId="0" fontId="17" fillId="0" borderId="0" xfId="75" applyFont="1" applyAlignment="1">
      <alignment horizontal="left" vertical="center" wrapText="1"/>
      <protection/>
    </xf>
    <xf numFmtId="0" fontId="21" fillId="0" borderId="0" xfId="0" applyFont="1" applyAlignment="1">
      <alignment vertical="center"/>
    </xf>
    <xf numFmtId="0" fontId="101" fillId="0" borderId="0" xfId="75" applyFont="1" applyAlignment="1">
      <alignment vertical="center" shrinkToFit="1"/>
      <protection/>
    </xf>
    <xf numFmtId="0" fontId="102" fillId="0" borderId="0" xfId="75" applyFont="1" applyAlignment="1">
      <alignment vertical="center"/>
      <protection/>
    </xf>
    <xf numFmtId="0" fontId="103" fillId="0" borderId="0" xfId="75" applyFont="1">
      <alignment vertical="center"/>
      <protection/>
    </xf>
    <xf numFmtId="0" fontId="103" fillId="0" borderId="0" xfId="75" applyFont="1" applyBorder="1" applyAlignment="1">
      <alignment horizontal="center" vertical="center"/>
      <protection/>
    </xf>
    <xf numFmtId="0" fontId="104" fillId="0" borderId="0" xfId="75" applyFont="1">
      <alignment vertical="center"/>
      <protection/>
    </xf>
    <xf numFmtId="0" fontId="7" fillId="0" borderId="0" xfId="73" applyFont="1" applyFill="1" applyAlignment="1">
      <alignment vertical="center" shrinkToFit="1"/>
      <protection/>
    </xf>
    <xf numFmtId="0" fontId="7" fillId="34" borderId="86" xfId="73" applyFont="1" applyFill="1" applyBorder="1" applyAlignment="1">
      <alignment vertical="center" shrinkToFit="1"/>
      <protection/>
    </xf>
    <xf numFmtId="0" fontId="35" fillId="0" borderId="21" xfId="73" applyFont="1" applyBorder="1" applyAlignment="1">
      <alignment horizontal="center" vertical="center"/>
      <protection/>
    </xf>
    <xf numFmtId="0" fontId="105" fillId="0" borderId="0" xfId="75" applyFont="1" applyAlignment="1">
      <alignment vertical="center" shrinkToFit="1"/>
      <protection/>
    </xf>
    <xf numFmtId="0" fontId="106" fillId="0" borderId="0" xfId="75" applyFont="1" applyAlignment="1">
      <alignment vertical="center"/>
      <protection/>
    </xf>
    <xf numFmtId="0" fontId="107" fillId="0" borderId="0" xfId="75" applyFont="1">
      <alignment vertical="center"/>
      <protection/>
    </xf>
    <xf numFmtId="0" fontId="108" fillId="0" borderId="0" xfId="75" applyFont="1">
      <alignment vertical="center"/>
      <protection/>
    </xf>
    <xf numFmtId="0" fontId="107" fillId="0" borderId="0" xfId="75" applyFont="1" applyBorder="1" applyAlignment="1">
      <alignment horizontal="center" vertical="center"/>
      <protection/>
    </xf>
    <xf numFmtId="0" fontId="36" fillId="0" borderId="0" xfId="0" applyFont="1" applyAlignment="1">
      <alignment vertical="center"/>
    </xf>
    <xf numFmtId="0" fontId="38" fillId="0" borderId="0" xfId="0" applyFont="1" applyAlignment="1">
      <alignment horizontal="right"/>
    </xf>
    <xf numFmtId="0" fontId="109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4" fillId="0" borderId="87" xfId="0" applyFont="1" applyBorder="1" applyAlignment="1">
      <alignment vertical="center"/>
    </xf>
    <xf numFmtId="0" fontId="34" fillId="0" borderId="87" xfId="0" applyFont="1" applyBorder="1" applyAlignment="1">
      <alignment horizontal="center" vertical="center"/>
    </xf>
    <xf numFmtId="0" fontId="7" fillId="33" borderId="33" xfId="73" applyFont="1" applyFill="1" applyBorder="1">
      <alignment vertical="center"/>
      <protection/>
    </xf>
    <xf numFmtId="0" fontId="7" fillId="0" borderId="42" xfId="73" applyFont="1" applyFill="1" applyBorder="1" applyAlignment="1" applyProtection="1">
      <alignment vertical="center" shrinkToFit="1"/>
      <protection locked="0"/>
    </xf>
    <xf numFmtId="0" fontId="7" fillId="0" borderId="42" xfId="73" applyFont="1" applyBorder="1" applyProtection="1">
      <alignment vertical="center"/>
      <protection locked="0"/>
    </xf>
    <xf numFmtId="0" fontId="7" fillId="35" borderId="33" xfId="73" applyFont="1" applyFill="1" applyBorder="1" applyProtection="1">
      <alignment vertical="center"/>
      <protection locked="0"/>
    </xf>
    <xf numFmtId="0" fontId="7" fillId="0" borderId="33" xfId="73" applyFont="1" applyBorder="1" applyProtection="1">
      <alignment vertical="center"/>
      <protection locked="0"/>
    </xf>
    <xf numFmtId="0" fontId="7" fillId="2" borderId="42" xfId="73" applyFont="1" applyFill="1" applyBorder="1" applyProtection="1">
      <alignment vertical="center"/>
      <protection locked="0"/>
    </xf>
    <xf numFmtId="0" fontId="7" fillId="2" borderId="28" xfId="73" applyFont="1" applyFill="1" applyBorder="1" applyAlignment="1" applyProtection="1">
      <alignment horizontal="center" vertical="center" shrinkToFit="1"/>
      <protection locked="0"/>
    </xf>
    <xf numFmtId="0" fontId="7" fillId="0" borderId="86" xfId="73" applyFont="1" applyBorder="1" applyAlignment="1" applyProtection="1">
      <alignment horizontal="center" vertical="center"/>
      <protection locked="0"/>
    </xf>
    <xf numFmtId="184" fontId="7" fillId="36" borderId="31" xfId="73" applyNumberFormat="1" applyFont="1" applyFill="1" applyBorder="1" applyAlignment="1" applyProtection="1">
      <alignment horizontal="center" vertical="center"/>
      <protection locked="0"/>
    </xf>
    <xf numFmtId="0" fontId="7" fillId="2" borderId="30" xfId="73" applyFont="1" applyFill="1" applyBorder="1" applyAlignment="1" applyProtection="1">
      <alignment horizontal="center" vertical="center" shrinkToFit="1"/>
      <protection locked="0"/>
    </xf>
    <xf numFmtId="0" fontId="7" fillId="0" borderId="42" xfId="73" applyFont="1" applyBorder="1" applyAlignment="1" applyProtection="1">
      <alignment horizontal="center" vertical="center"/>
      <protection locked="0"/>
    </xf>
    <xf numFmtId="0" fontId="12" fillId="0" borderId="52" xfId="75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 vertical="center"/>
    </xf>
    <xf numFmtId="0" fontId="34" fillId="37" borderId="88" xfId="0" applyFont="1" applyFill="1" applyBorder="1" applyAlignment="1">
      <alignment horizontal="center" vertical="center"/>
    </xf>
    <xf numFmtId="0" fontId="34" fillId="0" borderId="88" xfId="0" applyFont="1" applyBorder="1" applyAlignment="1" applyProtection="1">
      <alignment horizontal="center" vertical="center" shrinkToFit="1"/>
      <protection locked="0"/>
    </xf>
    <xf numFmtId="3" fontId="34" fillId="0" borderId="88" xfId="0" applyNumberFormat="1" applyFont="1" applyBorder="1" applyAlignment="1" applyProtection="1">
      <alignment horizontal="center" vertical="center"/>
      <protection locked="0"/>
    </xf>
    <xf numFmtId="3" fontId="110" fillId="0" borderId="88" xfId="0" applyNumberFormat="1" applyFont="1" applyBorder="1" applyAlignment="1">
      <alignment vertical="center"/>
    </xf>
    <xf numFmtId="0" fontId="34" fillId="0" borderId="88" xfId="0" applyFont="1" applyBorder="1" applyAlignment="1">
      <alignment horizontal="center" vertical="center" shrinkToFit="1"/>
    </xf>
    <xf numFmtId="3" fontId="34" fillId="0" borderId="88" xfId="0" applyNumberFormat="1" applyFont="1" applyBorder="1" applyAlignment="1">
      <alignment horizontal="center" vertical="center" shrinkToFit="1"/>
    </xf>
    <xf numFmtId="3" fontId="110" fillId="0" borderId="88" xfId="0" applyNumberFormat="1" applyFont="1" applyBorder="1" applyAlignment="1">
      <alignment vertical="center" shrinkToFit="1"/>
    </xf>
    <xf numFmtId="41" fontId="34" fillId="0" borderId="0" xfId="0" applyNumberFormat="1" applyFont="1" applyAlignment="1">
      <alignment vertical="center"/>
    </xf>
    <xf numFmtId="0" fontId="34" fillId="34" borderId="35" xfId="0" applyFont="1" applyFill="1" applyBorder="1" applyAlignment="1">
      <alignment horizontal="center" vertical="center"/>
    </xf>
    <xf numFmtId="0" fontId="34" fillId="0" borderId="35" xfId="0" applyFont="1" applyBorder="1" applyAlignment="1" applyProtection="1">
      <alignment horizontal="center" vertical="center" shrinkToFit="1"/>
      <protection locked="0"/>
    </xf>
    <xf numFmtId="3" fontId="34" fillId="0" borderId="35" xfId="0" applyNumberFormat="1" applyFont="1" applyBorder="1" applyAlignment="1" applyProtection="1">
      <alignment horizontal="center" vertical="center"/>
      <protection locked="0"/>
    </xf>
    <xf numFmtId="3" fontId="111" fillId="0" borderId="35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 vertical="center" shrinkToFit="1"/>
    </xf>
    <xf numFmtId="3" fontId="34" fillId="0" borderId="35" xfId="0" applyNumberFormat="1" applyFont="1" applyBorder="1" applyAlignment="1">
      <alignment horizontal="center" vertical="center" shrinkToFit="1"/>
    </xf>
    <xf numFmtId="3" fontId="111" fillId="0" borderId="35" xfId="0" applyNumberFormat="1" applyFont="1" applyBorder="1" applyAlignment="1">
      <alignment vertical="center" shrinkToFit="1"/>
    </xf>
    <xf numFmtId="3" fontId="111" fillId="0" borderId="89" xfId="0" applyNumberFormat="1" applyFont="1" applyBorder="1" applyAlignment="1">
      <alignment vertical="center" shrinkToFit="1"/>
    </xf>
    <xf numFmtId="0" fontId="34" fillId="37" borderId="90" xfId="0" applyFont="1" applyFill="1" applyBorder="1" applyAlignment="1">
      <alignment horizontal="center" vertical="center"/>
    </xf>
    <xf numFmtId="0" fontId="34" fillId="0" borderId="90" xfId="0" applyFont="1" applyBorder="1" applyAlignment="1" applyProtection="1">
      <alignment horizontal="center" vertical="center" shrinkToFit="1"/>
      <protection locked="0"/>
    </xf>
    <xf numFmtId="3" fontId="34" fillId="0" borderId="90" xfId="0" applyNumberFormat="1" applyFont="1" applyBorder="1" applyAlignment="1" applyProtection="1">
      <alignment horizontal="center" vertical="center"/>
      <protection locked="0"/>
    </xf>
    <xf numFmtId="3" fontId="110" fillId="0" borderId="90" xfId="0" applyNumberFormat="1" applyFont="1" applyBorder="1" applyAlignment="1">
      <alignment vertical="center"/>
    </xf>
    <xf numFmtId="0" fontId="34" fillId="0" borderId="90" xfId="0" applyFont="1" applyBorder="1" applyAlignment="1">
      <alignment horizontal="center" vertical="center" shrinkToFit="1"/>
    </xf>
    <xf numFmtId="3" fontId="34" fillId="0" borderId="90" xfId="0" applyNumberFormat="1" applyFont="1" applyBorder="1" applyAlignment="1">
      <alignment horizontal="center" vertical="center" shrinkToFit="1"/>
    </xf>
    <xf numFmtId="3" fontId="110" fillId="0" borderId="90" xfId="0" applyNumberFormat="1" applyFont="1" applyBorder="1" applyAlignment="1">
      <alignment vertical="center" shrinkToFit="1"/>
    </xf>
    <xf numFmtId="3" fontId="110" fillId="0" borderId="91" xfId="0" applyNumberFormat="1" applyFont="1" applyBorder="1" applyAlignment="1">
      <alignment vertical="center" shrinkToFit="1"/>
    </xf>
    <xf numFmtId="0" fontId="34" fillId="34" borderId="89" xfId="0" applyFont="1" applyFill="1" applyBorder="1" applyAlignment="1">
      <alignment horizontal="center" vertical="center"/>
    </xf>
    <xf numFmtId="0" fontId="34" fillId="0" borderId="89" xfId="0" applyFont="1" applyBorder="1" applyAlignment="1" applyProtection="1">
      <alignment horizontal="center" vertical="center" shrinkToFit="1"/>
      <protection locked="0"/>
    </xf>
    <xf numFmtId="3" fontId="34" fillId="0" borderId="89" xfId="0" applyNumberFormat="1" applyFont="1" applyBorder="1" applyAlignment="1" applyProtection="1">
      <alignment horizontal="center" vertical="center"/>
      <protection locked="0"/>
    </xf>
    <xf numFmtId="3" fontId="111" fillId="0" borderId="89" xfId="0" applyNumberFormat="1" applyFont="1" applyBorder="1" applyAlignment="1">
      <alignment vertical="center"/>
    </xf>
    <xf numFmtId="0" fontId="34" fillId="0" borderId="89" xfId="0" applyFont="1" applyBorder="1" applyAlignment="1">
      <alignment horizontal="center" vertical="center" shrinkToFit="1"/>
    </xf>
    <xf numFmtId="3" fontId="34" fillId="0" borderId="89" xfId="0" applyNumberFormat="1" applyFont="1" applyBorder="1" applyAlignment="1">
      <alignment horizontal="center" vertical="center" shrinkToFit="1"/>
    </xf>
    <xf numFmtId="0" fontId="34" fillId="37" borderId="91" xfId="0" applyFont="1" applyFill="1" applyBorder="1" applyAlignment="1">
      <alignment horizontal="center" vertical="center"/>
    </xf>
    <xf numFmtId="0" fontId="34" fillId="0" borderId="91" xfId="0" applyFont="1" applyBorder="1" applyAlignment="1" applyProtection="1">
      <alignment horizontal="center" vertical="center" shrinkToFit="1"/>
      <protection locked="0"/>
    </xf>
    <xf numFmtId="3" fontId="34" fillId="0" borderId="91" xfId="0" applyNumberFormat="1" applyFont="1" applyBorder="1" applyAlignment="1" applyProtection="1">
      <alignment horizontal="center" vertical="center"/>
      <protection locked="0"/>
    </xf>
    <xf numFmtId="3" fontId="110" fillId="0" borderId="91" xfId="0" applyNumberFormat="1" applyFont="1" applyBorder="1" applyAlignment="1">
      <alignment vertical="center"/>
    </xf>
    <xf numFmtId="0" fontId="34" fillId="0" borderId="91" xfId="0" applyFont="1" applyBorder="1" applyAlignment="1">
      <alignment horizontal="center" vertical="center" shrinkToFit="1"/>
    </xf>
    <xf numFmtId="3" fontId="34" fillId="0" borderId="91" xfId="0" applyNumberFormat="1" applyFont="1" applyBorder="1" applyAlignment="1">
      <alignment horizontal="center" vertical="center" shrinkToFit="1"/>
    </xf>
    <xf numFmtId="0" fontId="34" fillId="0" borderId="92" xfId="0" applyFont="1" applyBorder="1" applyAlignment="1">
      <alignment vertical="center"/>
    </xf>
    <xf numFmtId="0" fontId="34" fillId="34" borderId="93" xfId="0" applyFont="1" applyFill="1" applyBorder="1" applyAlignment="1">
      <alignment horizontal="center" vertical="center"/>
    </xf>
    <xf numFmtId="0" fontId="34" fillId="0" borderId="93" xfId="0" applyFont="1" applyBorder="1" applyAlignment="1" applyProtection="1">
      <alignment horizontal="center" vertical="center" shrinkToFit="1"/>
      <protection locked="0"/>
    </xf>
    <xf numFmtId="3" fontId="34" fillId="0" borderId="93" xfId="0" applyNumberFormat="1" applyFont="1" applyBorder="1" applyAlignment="1" applyProtection="1">
      <alignment horizontal="center" vertical="center"/>
      <protection locked="0"/>
    </xf>
    <xf numFmtId="3" fontId="111" fillId="0" borderId="93" xfId="0" applyNumberFormat="1" applyFont="1" applyBorder="1" applyAlignment="1">
      <alignment vertical="center"/>
    </xf>
    <xf numFmtId="0" fontId="34" fillId="0" borderId="93" xfId="0" applyFont="1" applyBorder="1" applyAlignment="1">
      <alignment horizontal="center" vertical="center" shrinkToFit="1"/>
    </xf>
    <xf numFmtId="3" fontId="34" fillId="0" borderId="93" xfId="0" applyNumberFormat="1" applyFont="1" applyBorder="1" applyAlignment="1">
      <alignment horizontal="center" vertical="center" shrinkToFit="1"/>
    </xf>
    <xf numFmtId="3" fontId="111" fillId="0" borderId="93" xfId="0" applyNumberFormat="1" applyFont="1" applyBorder="1" applyAlignment="1">
      <alignment vertical="center" shrinkToFit="1"/>
    </xf>
    <xf numFmtId="0" fontId="34" fillId="0" borderId="94" xfId="0" applyFont="1" applyBorder="1" applyAlignment="1">
      <alignment vertical="center"/>
    </xf>
    <xf numFmtId="0" fontId="34" fillId="0" borderId="95" xfId="0" applyFont="1" applyBorder="1" applyAlignment="1">
      <alignment vertical="center"/>
    </xf>
    <xf numFmtId="3" fontId="21" fillId="0" borderId="96" xfId="0" applyNumberFormat="1" applyFont="1" applyBorder="1" applyAlignment="1">
      <alignment vertical="center" shrinkToFit="1"/>
    </xf>
    <xf numFmtId="0" fontId="17" fillId="0" borderId="0" xfId="75" applyFont="1" applyAlignment="1">
      <alignment horizontal="left" vertical="center"/>
      <protection/>
    </xf>
    <xf numFmtId="0" fontId="96" fillId="0" borderId="0" xfId="77" applyFont="1" applyAlignment="1">
      <alignment horizontal="left" vertical="top"/>
      <protection/>
    </xf>
    <xf numFmtId="0" fontId="96" fillId="0" borderId="0" xfId="77" applyFont="1" applyAlignment="1">
      <alignment horizontal="left" vertical="top" wrapText="1"/>
      <protection/>
    </xf>
    <xf numFmtId="0" fontId="7" fillId="4" borderId="26" xfId="73" applyFont="1" applyFill="1" applyBorder="1" applyAlignment="1">
      <alignment horizontal="center" vertical="center" shrinkToFit="1"/>
      <protection/>
    </xf>
    <xf numFmtId="0" fontId="5" fillId="0" borderId="35" xfId="73" applyFont="1" applyBorder="1" applyAlignment="1">
      <alignment horizontal="center" vertical="center"/>
      <protection/>
    </xf>
    <xf numFmtId="0" fontId="36" fillId="38" borderId="97" xfId="0" applyFont="1" applyFill="1" applyBorder="1" applyAlignment="1">
      <alignment horizontal="center" vertical="center"/>
    </xf>
    <xf numFmtId="0" fontId="36" fillId="38" borderId="1" xfId="0" applyFont="1" applyFill="1" applyBorder="1" applyAlignment="1">
      <alignment horizontal="center" vertical="center"/>
    </xf>
    <xf numFmtId="0" fontId="36" fillId="38" borderId="98" xfId="0" applyFont="1" applyFill="1" applyBorder="1" applyAlignment="1">
      <alignment horizontal="center" vertical="center"/>
    </xf>
    <xf numFmtId="0" fontId="36" fillId="38" borderId="0" xfId="0" applyFont="1" applyFill="1" applyAlignment="1">
      <alignment horizontal="center" vertical="center"/>
    </xf>
    <xf numFmtId="0" fontId="7" fillId="0" borderId="38" xfId="73" applyFont="1" applyBorder="1" applyAlignment="1">
      <alignment horizontal="center" vertical="center"/>
      <protection/>
    </xf>
    <xf numFmtId="0" fontId="7" fillId="0" borderId="38" xfId="73" applyFont="1" applyBorder="1" applyAlignment="1" applyProtection="1">
      <alignment horizontal="center" vertical="center" shrinkToFit="1"/>
      <protection locked="0"/>
    </xf>
    <xf numFmtId="0" fontId="6" fillId="0" borderId="37" xfId="73" applyFont="1" applyBorder="1" applyAlignment="1">
      <alignment horizontal="center" vertical="center"/>
      <protection/>
    </xf>
    <xf numFmtId="0" fontId="6" fillId="0" borderId="36" xfId="73" applyFont="1" applyBorder="1" applyAlignment="1">
      <alignment horizontal="center" vertical="center"/>
      <protection/>
    </xf>
    <xf numFmtId="0" fontId="112" fillId="0" borderId="0" xfId="75" applyFont="1" applyAlignment="1">
      <alignment horizontal="left" vertical="center" shrinkToFit="1"/>
      <protection/>
    </xf>
    <xf numFmtId="0" fontId="104" fillId="0" borderId="0" xfId="75" applyFont="1" applyAlignment="1">
      <alignment horizontal="left" vertical="center" indent="12"/>
      <protection/>
    </xf>
    <xf numFmtId="0" fontId="113" fillId="0" borderId="0" xfId="75" applyFont="1" applyAlignment="1">
      <alignment horizontal="left" vertical="center" indent="12"/>
      <protection/>
    </xf>
    <xf numFmtId="0" fontId="6" fillId="10" borderId="14" xfId="73" applyFont="1" applyFill="1" applyBorder="1" applyAlignment="1">
      <alignment horizontal="center" vertical="center"/>
      <protection/>
    </xf>
    <xf numFmtId="0" fontId="6" fillId="10" borderId="16" xfId="73" applyFont="1" applyFill="1" applyBorder="1" applyAlignment="1">
      <alignment horizontal="center" vertical="center"/>
      <protection/>
    </xf>
    <xf numFmtId="0" fontId="7" fillId="0" borderId="97" xfId="73" applyFont="1" applyBorder="1" applyAlignment="1" applyProtection="1">
      <alignment horizontal="center" vertical="center"/>
      <protection locked="0"/>
    </xf>
    <xf numFmtId="0" fontId="7" fillId="0" borderId="1" xfId="73" applyFont="1" applyBorder="1" applyAlignment="1" applyProtection="1">
      <alignment horizontal="center" vertical="center"/>
      <protection locked="0"/>
    </xf>
    <xf numFmtId="0" fontId="7" fillId="0" borderId="98" xfId="73" applyFont="1" applyBorder="1" applyAlignment="1" applyProtection="1">
      <alignment horizontal="center" vertical="center"/>
      <protection locked="0"/>
    </xf>
    <xf numFmtId="0" fontId="7" fillId="0" borderId="38" xfId="73" applyFont="1" applyBorder="1" applyAlignment="1" applyProtection="1">
      <alignment horizontal="center" vertical="center"/>
      <protection locked="0"/>
    </xf>
    <xf numFmtId="0" fontId="114" fillId="0" borderId="0" xfId="75" applyFont="1" applyAlignment="1">
      <alignment horizontal="left" vertical="center" shrinkToFit="1"/>
      <protection/>
    </xf>
    <xf numFmtId="0" fontId="108" fillId="0" borderId="0" xfId="75" applyFont="1" applyAlignment="1">
      <alignment horizontal="left" vertical="center" indent="12"/>
      <protection/>
    </xf>
    <xf numFmtId="0" fontId="115" fillId="0" borderId="0" xfId="75" applyFont="1" applyAlignment="1">
      <alignment horizontal="left" vertical="center" indent="12"/>
      <protection/>
    </xf>
    <xf numFmtId="0" fontId="12" fillId="39" borderId="99" xfId="75" applyFont="1" applyFill="1" applyBorder="1" applyAlignment="1">
      <alignment horizontal="center" vertical="center" textRotation="255"/>
      <protection/>
    </xf>
    <xf numFmtId="0" fontId="12" fillId="39" borderId="100" xfId="75" applyFont="1" applyFill="1" applyBorder="1" applyAlignment="1">
      <alignment horizontal="center" vertical="center" textRotation="255"/>
      <protection/>
    </xf>
    <xf numFmtId="0" fontId="12" fillId="39" borderId="101" xfId="75" applyFont="1" applyFill="1" applyBorder="1" applyAlignment="1">
      <alignment horizontal="center" vertical="center" textRotation="255"/>
      <protection/>
    </xf>
    <xf numFmtId="0" fontId="12" fillId="0" borderId="99" xfId="75" applyFont="1" applyBorder="1" applyAlignment="1">
      <alignment horizontal="center" vertical="center" textRotation="255"/>
      <protection/>
    </xf>
    <xf numFmtId="0" fontId="12" fillId="0" borderId="100" xfId="75" applyFont="1" applyBorder="1" applyAlignment="1">
      <alignment horizontal="center" vertical="center" textRotation="255"/>
      <protection/>
    </xf>
    <xf numFmtId="0" fontId="12" fillId="0" borderId="102" xfId="75" applyFont="1" applyBorder="1" applyAlignment="1">
      <alignment horizontal="center" vertical="center" textRotation="255"/>
      <protection/>
    </xf>
    <xf numFmtId="0" fontId="9" fillId="0" borderId="0" xfId="75" applyFont="1" applyAlignment="1">
      <alignment horizontal="left" vertical="center" shrinkToFit="1"/>
      <protection/>
    </xf>
    <xf numFmtId="0" fontId="13" fillId="0" borderId="0" xfId="75" applyFont="1" applyAlignment="1">
      <alignment horizontal="left" vertical="center" indent="12"/>
      <protection/>
    </xf>
    <xf numFmtId="49" fontId="16" fillId="0" borderId="97" xfId="75" applyNumberFormat="1" applyFont="1" applyBorder="1" applyAlignment="1" applyProtection="1">
      <alignment horizontal="center" vertical="center"/>
      <protection locked="0"/>
    </xf>
    <xf numFmtId="49" fontId="16" fillId="0" borderId="1" xfId="75" applyNumberFormat="1" applyFont="1" applyBorder="1" applyAlignment="1" applyProtection="1">
      <alignment horizontal="center" vertical="center"/>
      <protection locked="0"/>
    </xf>
    <xf numFmtId="49" fontId="16" fillId="0" borderId="98" xfId="75" applyNumberFormat="1" applyFont="1" applyBorder="1" applyAlignment="1" applyProtection="1">
      <alignment horizontal="center" vertical="center"/>
      <protection locked="0"/>
    </xf>
    <xf numFmtId="0" fontId="15" fillId="0" borderId="0" xfId="75" applyFont="1" applyAlignment="1">
      <alignment horizontal="center" vertical="center"/>
      <protection/>
    </xf>
    <xf numFmtId="0" fontId="12" fillId="40" borderId="94" xfId="75" applyFont="1" applyFill="1" applyBorder="1" applyAlignment="1">
      <alignment horizontal="center" vertical="center" textRotation="255"/>
      <protection/>
    </xf>
    <xf numFmtId="0" fontId="12" fillId="40" borderId="100" xfId="75" applyFont="1" applyFill="1" applyBorder="1" applyAlignment="1">
      <alignment horizontal="center" vertical="center" textRotation="255"/>
      <protection/>
    </xf>
    <xf numFmtId="0" fontId="12" fillId="40" borderId="101" xfId="75" applyFont="1" applyFill="1" applyBorder="1" applyAlignment="1">
      <alignment horizontal="center" vertical="center" textRotation="255"/>
      <protection/>
    </xf>
    <xf numFmtId="0" fontId="12" fillId="38" borderId="99" xfId="75" applyFont="1" applyFill="1" applyBorder="1" applyAlignment="1">
      <alignment horizontal="center" vertical="center" textRotation="255"/>
      <protection/>
    </xf>
    <xf numFmtId="0" fontId="12" fillId="38" borderId="100" xfId="75" applyFont="1" applyFill="1" applyBorder="1" applyAlignment="1">
      <alignment horizontal="center" vertical="center" textRotation="255"/>
      <protection/>
    </xf>
    <xf numFmtId="0" fontId="12" fillId="38" borderId="101" xfId="75" applyFont="1" applyFill="1" applyBorder="1" applyAlignment="1">
      <alignment horizontal="center" vertical="center" textRotation="255"/>
      <protection/>
    </xf>
    <xf numFmtId="0" fontId="34" fillId="0" borderId="92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 wrapText="1"/>
    </xf>
    <xf numFmtId="0" fontId="34" fillId="0" borderId="87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13" fillId="0" borderId="97" xfId="75" applyFont="1" applyBorder="1" applyAlignment="1" applyProtection="1">
      <alignment horizontal="center" vertical="center"/>
      <protection locked="0"/>
    </xf>
    <xf numFmtId="0" fontId="13" fillId="0" borderId="1" xfId="75" applyFont="1" applyBorder="1" applyAlignment="1" applyProtection="1">
      <alignment horizontal="center" vertical="center"/>
      <protection locked="0"/>
    </xf>
    <xf numFmtId="0" fontId="13" fillId="0" borderId="98" xfId="75" applyFont="1" applyBorder="1" applyAlignment="1" applyProtection="1">
      <alignment horizontal="center" vertical="center"/>
      <protection locked="0"/>
    </xf>
    <xf numFmtId="0" fontId="34" fillId="0" borderId="35" xfId="0" applyFont="1" applyBorder="1" applyAlignment="1" applyProtection="1">
      <alignment horizontal="center" vertical="center"/>
      <protection locked="0"/>
    </xf>
    <xf numFmtId="0" fontId="34" fillId="0" borderId="38" xfId="0" applyFont="1" applyBorder="1" applyAlignment="1" applyProtection="1">
      <alignment horizontal="center" vertical="center"/>
      <protection locked="0"/>
    </xf>
    <xf numFmtId="0" fontId="34" fillId="0" borderId="101" xfId="0" applyFont="1" applyBorder="1" applyAlignment="1">
      <alignment horizontal="center" vertical="center"/>
    </xf>
    <xf numFmtId="0" fontId="34" fillId="0" borderId="103" xfId="0" applyFont="1" applyBorder="1" applyAlignment="1">
      <alignment horizontal="center" vertical="center"/>
    </xf>
    <xf numFmtId="3" fontId="116" fillId="0" borderId="55" xfId="0" applyNumberFormat="1" applyFont="1" applyBorder="1" applyAlignment="1">
      <alignment horizontal="center" vertical="center" shrinkToFit="1"/>
    </xf>
    <xf numFmtId="3" fontId="116" fillId="0" borderId="53" xfId="0" applyNumberFormat="1" applyFont="1" applyBorder="1" applyAlignment="1">
      <alignment horizontal="center" vertical="center" shrinkToFit="1"/>
    </xf>
    <xf numFmtId="0" fontId="34" fillId="0" borderId="77" xfId="0" applyFont="1" applyBorder="1" applyAlignment="1">
      <alignment horizontal="center" vertical="center"/>
    </xf>
    <xf numFmtId="0" fontId="34" fillId="0" borderId="104" xfId="0" applyFont="1" applyBorder="1" applyAlignment="1" applyProtection="1">
      <alignment horizontal="center" vertical="center"/>
      <protection locked="0"/>
    </xf>
    <xf numFmtId="3" fontId="116" fillId="0" borderId="85" xfId="0" applyNumberFormat="1" applyFont="1" applyBorder="1" applyAlignment="1">
      <alignment horizontal="center" vertical="center" shrinkToFit="1"/>
    </xf>
    <xf numFmtId="0" fontId="98" fillId="0" borderId="99" xfId="77" applyFont="1" applyBorder="1" applyAlignment="1">
      <alignment horizontal="center" vertical="center"/>
      <protection/>
    </xf>
    <xf numFmtId="0" fontId="98" fillId="0" borderId="100" xfId="77" applyFont="1" applyBorder="1" applyAlignment="1">
      <alignment horizontal="center" vertical="center"/>
      <protection/>
    </xf>
    <xf numFmtId="0" fontId="98" fillId="0" borderId="40" xfId="77" applyFont="1" applyBorder="1" applyAlignment="1">
      <alignment horizontal="center" vertical="center"/>
      <protection/>
    </xf>
    <xf numFmtId="0" fontId="98" fillId="0" borderId="56" xfId="77" applyFont="1" applyBorder="1" applyAlignment="1">
      <alignment horizontal="center" vertical="center"/>
      <protection/>
    </xf>
    <xf numFmtId="0" fontId="98" fillId="0" borderId="0" xfId="77" applyFont="1" applyBorder="1" applyAlignment="1">
      <alignment horizontal="center" vertical="center"/>
      <protection/>
    </xf>
    <xf numFmtId="0" fontId="98" fillId="0" borderId="105" xfId="77" applyFont="1" applyBorder="1" applyAlignment="1">
      <alignment horizontal="center" vertical="center"/>
      <protection/>
    </xf>
    <xf numFmtId="0" fontId="98" fillId="0" borderId="106" xfId="77" applyFont="1" applyBorder="1" applyAlignment="1">
      <alignment horizontal="center" vertical="center"/>
      <protection/>
    </xf>
    <xf numFmtId="0" fontId="98" fillId="0" borderId="107" xfId="77" applyFont="1" applyBorder="1" applyAlignment="1">
      <alignment horizontal="center" vertical="center"/>
      <protection/>
    </xf>
    <xf numFmtId="0" fontId="96" fillId="0" borderId="0" xfId="77" applyFont="1" applyAlignment="1">
      <alignment horizontal="left" vertical="top"/>
      <protection/>
    </xf>
    <xf numFmtId="0" fontId="96" fillId="0" borderId="0" xfId="77" applyFont="1" applyAlignment="1">
      <alignment horizontal="left" vertical="top" wrapText="1"/>
      <protection/>
    </xf>
    <xf numFmtId="0" fontId="99" fillId="0" borderId="108" xfId="77" applyFont="1" applyBorder="1" applyAlignment="1">
      <alignment horizontal="right" vertical="center"/>
      <protection/>
    </xf>
    <xf numFmtId="0" fontId="99" fillId="0" borderId="108" xfId="77" applyFont="1" applyBorder="1" applyAlignment="1">
      <alignment horizontal="left" vertical="center" indent="1"/>
      <protection/>
    </xf>
    <xf numFmtId="0" fontId="99" fillId="0" borderId="52" xfId="77" applyFont="1" applyBorder="1" applyAlignment="1">
      <alignment horizontal="right" vertical="center"/>
      <protection/>
    </xf>
    <xf numFmtId="0" fontId="99" fillId="0" borderId="52" xfId="77" applyFont="1" applyBorder="1" applyAlignment="1">
      <alignment horizontal="left" vertical="center" indent="1"/>
      <protection/>
    </xf>
    <xf numFmtId="0" fontId="98" fillId="0" borderId="94" xfId="77" applyFont="1" applyBorder="1" applyAlignment="1">
      <alignment horizontal="center" vertical="center"/>
      <protection/>
    </xf>
    <xf numFmtId="0" fontId="98" fillId="0" borderId="101" xfId="77" applyFont="1" applyBorder="1" applyAlignment="1">
      <alignment horizontal="center" vertical="center"/>
      <protection/>
    </xf>
    <xf numFmtId="0" fontId="98" fillId="0" borderId="2" xfId="77" applyFont="1" applyBorder="1" applyAlignment="1">
      <alignment horizontal="center" vertical="center"/>
      <protection/>
    </xf>
    <xf numFmtId="0" fontId="98" fillId="0" borderId="36" xfId="77" applyFont="1" applyBorder="1" applyAlignment="1">
      <alignment horizontal="center" vertical="center"/>
      <protection/>
    </xf>
    <xf numFmtId="0" fontId="117" fillId="0" borderId="0" xfId="77" applyFont="1" applyAlignment="1">
      <alignment horizontal="left" vertical="center"/>
      <protection/>
    </xf>
    <xf numFmtId="0" fontId="97" fillId="0" borderId="0" xfId="77" applyFont="1" applyAlignment="1">
      <alignment horizontal="left" vertical="center" indent="14"/>
      <protection/>
    </xf>
    <xf numFmtId="0" fontId="99" fillId="0" borderId="2" xfId="77" applyFont="1" applyBorder="1" applyAlignment="1">
      <alignment horizontal="right" vertical="center"/>
      <protection/>
    </xf>
    <xf numFmtId="0" fontId="99" fillId="0" borderId="2" xfId="77" applyFont="1" applyBorder="1" applyAlignment="1">
      <alignment horizontal="left" vertical="center" indent="1"/>
      <protection/>
    </xf>
    <xf numFmtId="0" fontId="12" fillId="0" borderId="109" xfId="74" applyFont="1" applyBorder="1" applyAlignment="1">
      <alignment horizontal="center" vertical="center"/>
      <protection/>
    </xf>
    <xf numFmtId="0" fontId="12" fillId="0" borderId="110" xfId="74" applyFont="1" applyBorder="1" applyAlignment="1">
      <alignment horizontal="center" vertical="center"/>
      <protection/>
    </xf>
    <xf numFmtId="0" fontId="12" fillId="0" borderId="39" xfId="74" applyFont="1" applyBorder="1" applyAlignment="1">
      <alignment horizontal="center" vertical="center"/>
      <protection/>
    </xf>
    <xf numFmtId="0" fontId="12" fillId="0" borderId="93" xfId="74" applyFont="1" applyBorder="1" applyAlignment="1">
      <alignment horizontal="center" vertical="center"/>
      <protection/>
    </xf>
    <xf numFmtId="0" fontId="12" fillId="0" borderId="39" xfId="74" applyFont="1" applyBorder="1" applyAlignment="1">
      <alignment vertical="center"/>
      <protection/>
    </xf>
    <xf numFmtId="0" fontId="12" fillId="0" borderId="93" xfId="74" applyFont="1" applyBorder="1" applyAlignment="1">
      <alignment vertical="center"/>
      <protection/>
    </xf>
    <xf numFmtId="0" fontId="12" fillId="0" borderId="111" xfId="74" applyFont="1" applyBorder="1" applyAlignment="1">
      <alignment horizontal="center" vertical="center"/>
      <protection/>
    </xf>
    <xf numFmtId="0" fontId="12" fillId="0" borderId="35" xfId="74" applyFont="1" applyBorder="1" applyAlignment="1">
      <alignment horizontal="center" vertical="center"/>
      <protection/>
    </xf>
    <xf numFmtId="0" fontId="12" fillId="0" borderId="35" xfId="74" applyFont="1" applyBorder="1" applyAlignment="1">
      <alignment vertical="center"/>
      <protection/>
    </xf>
    <xf numFmtId="0" fontId="12" fillId="0" borderId="112" xfId="74" applyFont="1" applyBorder="1" applyAlignment="1">
      <alignment horizontal="center" vertical="center"/>
      <protection/>
    </xf>
    <xf numFmtId="0" fontId="21" fillId="0" borderId="113" xfId="74" applyFont="1" applyBorder="1" applyAlignment="1">
      <alignment vertical="center"/>
      <protection/>
    </xf>
    <xf numFmtId="0" fontId="12" fillId="0" borderId="92" xfId="74" applyFont="1" applyBorder="1" applyAlignment="1">
      <alignment horizontal="center" vertical="center"/>
      <protection/>
    </xf>
    <xf numFmtId="0" fontId="21" fillId="0" borderId="87" xfId="74" applyFont="1" applyBorder="1" applyAlignment="1">
      <alignment vertical="center"/>
      <protection/>
    </xf>
    <xf numFmtId="0" fontId="12" fillId="0" borderId="114" xfId="74" applyFont="1" applyBorder="1" applyAlignment="1">
      <alignment horizontal="center" vertical="center"/>
      <protection/>
    </xf>
    <xf numFmtId="0" fontId="21" fillId="0" borderId="115" xfId="74" applyFont="1" applyBorder="1" applyAlignment="1">
      <alignment/>
      <protection/>
    </xf>
    <xf numFmtId="0" fontId="12" fillId="0" borderId="116" xfId="74" applyFont="1" applyBorder="1" applyAlignment="1">
      <alignment horizontal="center" vertical="center"/>
      <protection/>
    </xf>
    <xf numFmtId="0" fontId="21" fillId="0" borderId="117" xfId="74" applyFont="1" applyBorder="1" applyAlignment="1">
      <alignment horizontal="center" vertical="center"/>
      <protection/>
    </xf>
    <xf numFmtId="0" fontId="21" fillId="0" borderId="114" xfId="74" applyFont="1" applyBorder="1" applyAlignment="1">
      <alignment horizontal="center" vertical="center"/>
      <protection/>
    </xf>
    <xf numFmtId="0" fontId="12" fillId="0" borderId="118" xfId="74" applyFont="1" applyBorder="1" applyAlignment="1">
      <alignment horizontal="center" vertical="center"/>
      <protection/>
    </xf>
    <xf numFmtId="0" fontId="12" fillId="0" borderId="21" xfId="74" applyFont="1" applyBorder="1" applyAlignment="1">
      <alignment horizontal="center" vertical="center"/>
      <protection/>
    </xf>
    <xf numFmtId="0" fontId="12" fillId="0" borderId="21" xfId="74" applyFont="1" applyBorder="1" applyAlignment="1">
      <alignment vertical="center"/>
      <protection/>
    </xf>
    <xf numFmtId="0" fontId="25" fillId="0" borderId="80" xfId="74" applyFont="1" applyBorder="1" applyAlignment="1">
      <alignment horizontal="left" indent="2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通貨 2" xfId="71"/>
    <cellStyle name="入力" xfId="72"/>
    <cellStyle name="標準 2" xfId="73"/>
    <cellStyle name="標準 2 2" xfId="74"/>
    <cellStyle name="標準 3" xfId="75"/>
    <cellStyle name="標準 4" xfId="76"/>
    <cellStyle name="標準 5" xfId="77"/>
    <cellStyle name="標準 6" xfId="78"/>
    <cellStyle name="Followed Hyperlink" xfId="79"/>
    <cellStyle name="未定義" xfId="80"/>
    <cellStyle name="良い" xfId="8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ont>
        <color theme="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14</xdr:row>
      <xdr:rowOff>38100</xdr:rowOff>
    </xdr:from>
    <xdr:to>
      <xdr:col>14</xdr:col>
      <xdr:colOff>228600</xdr:colOff>
      <xdr:row>20</xdr:row>
      <xdr:rowOff>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47975"/>
          <a:ext cx="9182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O73"/>
  <sheetViews>
    <sheetView tabSelected="1" zoomScalePageLayoutView="0" workbookViewId="0" topLeftCell="A1">
      <selection activeCell="F23" sqref="F23"/>
    </sheetView>
  </sheetViews>
  <sheetFormatPr defaultColWidth="9.00390625" defaultRowHeight="13.5"/>
  <cols>
    <col min="1" max="1" width="3.25390625" style="181" customWidth="1"/>
    <col min="2" max="16384" width="9.00390625" style="181" customWidth="1"/>
  </cols>
  <sheetData>
    <row r="1" ht="14.25" thickBot="1"/>
    <row r="2" spans="2:15" ht="24.75" thickBot="1">
      <c r="B2" s="252" t="s">
        <v>180</v>
      </c>
      <c r="C2" s="253"/>
      <c r="D2" s="253"/>
      <c r="E2" s="253"/>
      <c r="F2" s="253"/>
      <c r="G2" s="253"/>
      <c r="H2" s="253"/>
      <c r="I2" s="253"/>
      <c r="J2" s="253"/>
      <c r="K2" s="254"/>
      <c r="O2" s="182" t="s">
        <v>181</v>
      </c>
    </row>
    <row r="4" s="183" customFormat="1" ht="20.25" customHeight="1">
      <c r="B4" s="183" t="s">
        <v>146</v>
      </c>
    </row>
    <row r="5" s="183" customFormat="1" ht="20.25" customHeight="1">
      <c r="B5" s="183" t="s">
        <v>147</v>
      </c>
    </row>
    <row r="6" s="183" customFormat="1" ht="20.25" customHeight="1">
      <c r="B6" s="183" t="s">
        <v>148</v>
      </c>
    </row>
    <row r="8" ht="13.5">
      <c r="B8" s="184" t="s">
        <v>112</v>
      </c>
    </row>
    <row r="9" ht="13.5">
      <c r="B9" s="184" t="s">
        <v>113</v>
      </c>
    </row>
    <row r="10" ht="13.5">
      <c r="B10" s="184" t="s">
        <v>182</v>
      </c>
    </row>
    <row r="11" ht="13.5">
      <c r="B11" s="184" t="s">
        <v>183</v>
      </c>
    </row>
    <row r="12" ht="13.5">
      <c r="B12" s="184" t="s">
        <v>114</v>
      </c>
    </row>
    <row r="14" ht="13.5">
      <c r="B14" s="181" t="s">
        <v>109</v>
      </c>
    </row>
    <row r="15" ht="14.25"/>
    <row r="16" ht="14.25"/>
    <row r="17" ht="14.25"/>
    <row r="18" ht="14.25"/>
    <row r="19" ht="14.25"/>
    <row r="20" ht="14.25"/>
    <row r="21" ht="14.25"/>
    <row r="22" ht="13.5">
      <c r="B22" s="181" t="s">
        <v>110</v>
      </c>
    </row>
    <row r="24" spans="2:3" ht="13.5">
      <c r="B24" s="255" t="s">
        <v>149</v>
      </c>
      <c r="C24" s="255"/>
    </row>
    <row r="26" ht="13.5">
      <c r="C26" s="181" t="s">
        <v>150</v>
      </c>
    </row>
    <row r="28" spans="2:3" ht="13.5">
      <c r="B28" s="255" t="s">
        <v>65</v>
      </c>
      <c r="C28" s="255"/>
    </row>
    <row r="30" ht="13.5">
      <c r="C30" s="181" t="s">
        <v>151</v>
      </c>
    </row>
    <row r="31" ht="13.5">
      <c r="C31" s="181" t="s">
        <v>152</v>
      </c>
    </row>
    <row r="32" ht="13.5">
      <c r="C32" s="181" t="s">
        <v>185</v>
      </c>
    </row>
    <row r="33" ht="13.5">
      <c r="C33" s="181" t="s">
        <v>153</v>
      </c>
    </row>
    <row r="34" ht="13.5">
      <c r="C34" s="181" t="s">
        <v>184</v>
      </c>
    </row>
    <row r="36" spans="2:5" ht="13.5">
      <c r="B36" s="255" t="s">
        <v>154</v>
      </c>
      <c r="C36" s="255"/>
      <c r="E36" s="181" t="s">
        <v>155</v>
      </c>
    </row>
    <row r="38" spans="2:3" ht="13.5">
      <c r="B38" s="255" t="s">
        <v>111</v>
      </c>
      <c r="C38" s="255"/>
    </row>
    <row r="40" ht="13.5">
      <c r="C40" s="181" t="s">
        <v>156</v>
      </c>
    </row>
    <row r="41" ht="13.5">
      <c r="C41" s="181" t="s">
        <v>186</v>
      </c>
    </row>
    <row r="42" ht="13.5">
      <c r="C42" s="181" t="s">
        <v>187</v>
      </c>
    </row>
    <row r="43" ht="13.5">
      <c r="C43" s="181" t="s">
        <v>188</v>
      </c>
    </row>
    <row r="44" ht="13.5">
      <c r="C44" s="181" t="s">
        <v>157</v>
      </c>
    </row>
    <row r="46" spans="2:3" ht="13.5">
      <c r="B46" s="255" t="s">
        <v>158</v>
      </c>
      <c r="C46" s="255"/>
    </row>
    <row r="48" ht="13.5">
      <c r="C48" s="181" t="s">
        <v>159</v>
      </c>
    </row>
    <row r="49" ht="13.5">
      <c r="C49" s="181" t="s">
        <v>189</v>
      </c>
    </row>
    <row r="51" spans="2:3" ht="13.5">
      <c r="B51" s="255" t="s">
        <v>160</v>
      </c>
      <c r="C51" s="255"/>
    </row>
    <row r="53" ht="13.5">
      <c r="C53" s="181" t="s">
        <v>161</v>
      </c>
    </row>
    <row r="54" ht="13.5">
      <c r="C54" s="181" t="s">
        <v>162</v>
      </c>
    </row>
    <row r="55" ht="13.5">
      <c r="C55" s="181" t="s">
        <v>163</v>
      </c>
    </row>
    <row r="56" ht="13.5">
      <c r="C56" s="181" t="s">
        <v>164</v>
      </c>
    </row>
    <row r="58" spans="2:5" ht="13.5">
      <c r="B58" s="255" t="s">
        <v>165</v>
      </c>
      <c r="C58" s="255"/>
      <c r="E58" s="181" t="s">
        <v>166</v>
      </c>
    </row>
    <row r="60" spans="2:3" ht="13.5">
      <c r="B60" s="255" t="s">
        <v>167</v>
      </c>
      <c r="C60" s="255"/>
    </row>
    <row r="62" ht="13.5">
      <c r="C62" s="181" t="s">
        <v>168</v>
      </c>
    </row>
    <row r="63" ht="13.5">
      <c r="C63" s="181" t="s">
        <v>169</v>
      </c>
    </row>
    <row r="64" ht="13.5">
      <c r="C64" s="181" t="s">
        <v>170</v>
      </c>
    </row>
    <row r="65" ht="13.5">
      <c r="C65" s="181" t="s">
        <v>171</v>
      </c>
    </row>
    <row r="66" ht="13.5">
      <c r="C66" s="181" t="s">
        <v>172</v>
      </c>
    </row>
    <row r="68" spans="2:3" ht="13.5">
      <c r="B68" s="255" t="s">
        <v>34</v>
      </c>
      <c r="C68" s="255"/>
    </row>
    <row r="70" ht="13.5">
      <c r="C70" s="181" t="s">
        <v>173</v>
      </c>
    </row>
    <row r="72" spans="2:14" ht="13.5">
      <c r="B72" s="255" t="s">
        <v>174</v>
      </c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</row>
    <row r="73" spans="2:14" ht="13.5"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</row>
  </sheetData>
  <sheetProtection/>
  <mergeCells count="11">
    <mergeCell ref="B51:C51"/>
    <mergeCell ref="B58:C58"/>
    <mergeCell ref="B60:C60"/>
    <mergeCell ref="B68:C68"/>
    <mergeCell ref="B72:N73"/>
    <mergeCell ref="B2:K2"/>
    <mergeCell ref="B24:C24"/>
    <mergeCell ref="B28:C28"/>
    <mergeCell ref="B36:C36"/>
    <mergeCell ref="B38:C38"/>
    <mergeCell ref="B46:C46"/>
  </mergeCells>
  <printOptions/>
  <pageMargins left="0.25" right="0.25" top="0.75" bottom="0.75" header="0.3" footer="0.3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E319"/>
  <sheetViews>
    <sheetView zoomScaleSheetLayoutView="80" zoomScalePageLayoutView="0" workbookViewId="0" topLeftCell="A1">
      <selection activeCell="L3" sqref="L3:O3"/>
    </sheetView>
  </sheetViews>
  <sheetFormatPr defaultColWidth="13.00390625" defaultRowHeight="13.5"/>
  <cols>
    <col min="1" max="1" width="3.375" style="1" customWidth="1"/>
    <col min="2" max="2" width="4.75390625" style="1" customWidth="1"/>
    <col min="3" max="3" width="8.875" style="2" customWidth="1"/>
    <col min="4" max="4" width="6.625" style="1" hidden="1" customWidth="1"/>
    <col min="5" max="5" width="6.375" style="1" customWidth="1"/>
    <col min="6" max="6" width="11.125" style="1" customWidth="1"/>
    <col min="7" max="7" width="10.00390625" style="1" customWidth="1"/>
    <col min="8" max="8" width="4.25390625" style="1" hidden="1" customWidth="1"/>
    <col min="9" max="9" width="2.375" style="1" hidden="1" customWidth="1"/>
    <col min="10" max="10" width="3.625" style="1" customWidth="1"/>
    <col min="11" max="12" width="5.875" style="1" customWidth="1"/>
    <col min="13" max="13" width="6.50390625" style="2" customWidth="1"/>
    <col min="14" max="14" width="11.125" style="2" customWidth="1"/>
    <col min="15" max="15" width="4.00390625" style="1" customWidth="1"/>
    <col min="16" max="16" width="8.625" style="1" customWidth="1"/>
    <col min="17" max="17" width="5.00390625" style="1" bestFit="1" customWidth="1"/>
    <col min="18" max="18" width="11.125" style="2" customWidth="1"/>
    <col min="19" max="19" width="3.875" style="1" customWidth="1"/>
    <col min="20" max="20" width="8.625" style="1" customWidth="1"/>
    <col min="21" max="21" width="5.00390625" style="1" customWidth="1"/>
    <col min="22" max="22" width="3.50390625" style="1" hidden="1" customWidth="1"/>
    <col min="23" max="23" width="18.50390625" style="1" hidden="1" customWidth="1"/>
    <col min="24" max="24" width="3.625" style="1" hidden="1" customWidth="1"/>
    <col min="25" max="25" width="24.125" style="46" hidden="1" customWidth="1"/>
    <col min="26" max="26" width="4.875" style="46" hidden="1" customWidth="1"/>
    <col min="27" max="27" width="4.375" style="47" hidden="1" customWidth="1"/>
    <col min="28" max="31" width="4.625" style="46" hidden="1" customWidth="1"/>
    <col min="32" max="32" width="6.75390625" style="1" hidden="1" customWidth="1"/>
    <col min="33" max="16384" width="13.00390625" style="1" customWidth="1"/>
  </cols>
  <sheetData>
    <row r="1" spans="1:15" s="170" customFormat="1" ht="24">
      <c r="A1" s="260" t="s">
        <v>190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168"/>
      <c r="N1" s="169"/>
      <c r="O1" s="169"/>
    </row>
    <row r="2" spans="2:19" s="170" customFormat="1" ht="29.25" thickBot="1">
      <c r="B2" s="261" t="s">
        <v>107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N2" s="172" t="s">
        <v>74</v>
      </c>
      <c r="P2" s="171"/>
      <c r="Q2" s="171"/>
      <c r="S2" s="172" t="s">
        <v>108</v>
      </c>
    </row>
    <row r="3" spans="2:21" ht="29.25" customHeight="1" thickBot="1">
      <c r="B3" s="265"/>
      <c r="C3" s="266"/>
      <c r="D3" s="266"/>
      <c r="E3" s="267"/>
      <c r="F3" s="80" t="s">
        <v>36</v>
      </c>
      <c r="H3" s="256" t="s">
        <v>135</v>
      </c>
      <c r="I3" s="256"/>
      <c r="J3" s="256"/>
      <c r="K3" s="256"/>
      <c r="L3" s="268"/>
      <c r="M3" s="268"/>
      <c r="N3" s="268"/>
      <c r="O3" s="268"/>
      <c r="P3" s="256" t="s">
        <v>136</v>
      </c>
      <c r="Q3" s="256"/>
      <c r="R3" s="257"/>
      <c r="S3" s="257"/>
      <c r="T3" s="257"/>
      <c r="U3" s="257"/>
    </row>
    <row r="4" spans="16:21" ht="29.25" customHeight="1">
      <c r="P4" s="256" t="s">
        <v>137</v>
      </c>
      <c r="Q4" s="256"/>
      <c r="R4" s="257"/>
      <c r="S4" s="257"/>
      <c r="T4" s="257"/>
      <c r="U4" s="257"/>
    </row>
    <row r="5" ht="25.5" customHeight="1">
      <c r="A5" s="45"/>
    </row>
    <row r="6" spans="2:31" ht="38.25" customHeight="1" thickBot="1">
      <c r="B6" s="3" t="s">
        <v>3</v>
      </c>
      <c r="C6" s="48" t="s">
        <v>4</v>
      </c>
      <c r="D6" s="5" t="s">
        <v>5</v>
      </c>
      <c r="E6" s="4" t="s">
        <v>6</v>
      </c>
      <c r="F6" s="5" t="s">
        <v>7</v>
      </c>
      <c r="G6" s="49" t="s">
        <v>8</v>
      </c>
      <c r="H6" s="263" t="s">
        <v>9</v>
      </c>
      <c r="I6" s="264"/>
      <c r="J6" s="50" t="s">
        <v>10</v>
      </c>
      <c r="K6" s="6" t="s">
        <v>11</v>
      </c>
      <c r="L6" s="6" t="s">
        <v>12</v>
      </c>
      <c r="M6" s="7" t="s">
        <v>13</v>
      </c>
      <c r="N6" s="8" t="s">
        <v>0</v>
      </c>
      <c r="O6" s="9" t="s">
        <v>14</v>
      </c>
      <c r="P6" s="12" t="s">
        <v>1</v>
      </c>
      <c r="Q6" s="10" t="s">
        <v>34</v>
      </c>
      <c r="R6" s="69" t="s">
        <v>2</v>
      </c>
      <c r="S6" s="9" t="s">
        <v>14</v>
      </c>
      <c r="T6" s="11" t="s">
        <v>1</v>
      </c>
      <c r="U6" s="10" t="s">
        <v>34</v>
      </c>
      <c r="V6" s="13" t="s">
        <v>15</v>
      </c>
      <c r="W6" s="14" t="s">
        <v>16</v>
      </c>
      <c r="Y6" s="258" t="s">
        <v>17</v>
      </c>
      <c r="Z6" s="259"/>
      <c r="AB6" s="52" t="s">
        <v>18</v>
      </c>
      <c r="AC6" s="51"/>
      <c r="AE6" s="53" t="s">
        <v>19</v>
      </c>
    </row>
    <row r="7" spans="2:31" ht="19.5" customHeight="1" thickBot="1" thickTop="1">
      <c r="B7" s="15">
        <v>0</v>
      </c>
      <c r="C7" s="17" t="s">
        <v>196</v>
      </c>
      <c r="D7" s="18"/>
      <c r="E7" s="16">
        <v>310</v>
      </c>
      <c r="F7" s="18" t="s">
        <v>194</v>
      </c>
      <c r="G7" s="16" t="s">
        <v>191</v>
      </c>
      <c r="H7" s="18" t="s">
        <v>20</v>
      </c>
      <c r="I7" s="16">
        <v>2</v>
      </c>
      <c r="J7" s="18">
        <v>1</v>
      </c>
      <c r="K7" s="19">
        <v>1999</v>
      </c>
      <c r="L7" s="19">
        <v>1009</v>
      </c>
      <c r="M7" s="20" t="s">
        <v>193</v>
      </c>
      <c r="N7" s="21" t="s">
        <v>28</v>
      </c>
      <c r="O7" s="22">
        <v>29</v>
      </c>
      <c r="P7" s="72">
        <v>14.01</v>
      </c>
      <c r="Q7" s="73">
        <v>1</v>
      </c>
      <c r="R7" s="70" t="s">
        <v>29</v>
      </c>
      <c r="S7" s="22">
        <v>50</v>
      </c>
      <c r="T7" s="24" t="s">
        <v>30</v>
      </c>
      <c r="U7" s="23"/>
      <c r="V7" s="67" t="s">
        <v>26</v>
      </c>
      <c r="W7" s="68"/>
      <c r="Y7" s="54"/>
      <c r="Z7" s="54"/>
      <c r="AB7" s="55"/>
      <c r="AC7" s="56"/>
      <c r="AE7" s="57"/>
    </row>
    <row r="8" spans="2:31" ht="19.5" customHeight="1" thickBot="1" thickTop="1">
      <c r="B8" s="26">
        <v>0</v>
      </c>
      <c r="C8" s="28" t="s">
        <v>196</v>
      </c>
      <c r="D8" s="29"/>
      <c r="E8" s="30">
        <v>15</v>
      </c>
      <c r="F8" s="30" t="s">
        <v>195</v>
      </c>
      <c r="G8" s="30" t="s">
        <v>192</v>
      </c>
      <c r="H8" s="30" t="s">
        <v>27</v>
      </c>
      <c r="I8" s="27">
        <v>1</v>
      </c>
      <c r="J8" s="30">
        <v>2</v>
      </c>
      <c r="K8" s="30">
        <v>1998</v>
      </c>
      <c r="L8" s="30">
        <v>401</v>
      </c>
      <c r="M8" s="250" t="s">
        <v>193</v>
      </c>
      <c r="N8" s="31" t="s">
        <v>21</v>
      </c>
      <c r="O8" s="32">
        <v>4</v>
      </c>
      <c r="P8" s="34" t="s">
        <v>33</v>
      </c>
      <c r="Q8" s="74"/>
      <c r="R8" s="71" t="s">
        <v>31</v>
      </c>
      <c r="S8" s="32">
        <v>17</v>
      </c>
      <c r="T8" s="32" t="s">
        <v>32</v>
      </c>
      <c r="U8" s="33"/>
      <c r="V8" s="35"/>
      <c r="W8" s="36"/>
      <c r="Y8" s="54"/>
      <c r="Z8" s="54"/>
      <c r="AB8" s="58"/>
      <c r="AC8" s="56"/>
      <c r="AE8" s="57"/>
    </row>
    <row r="9" spans="2:31" ht="22.5" customHeight="1" thickTop="1">
      <c r="B9" s="37">
        <v>1</v>
      </c>
      <c r="C9" s="188"/>
      <c r="D9" s="38"/>
      <c r="E9" s="75"/>
      <c r="F9" s="189"/>
      <c r="G9" s="189"/>
      <c r="H9" s="190" t="s">
        <v>22</v>
      </c>
      <c r="I9" s="75" t="str">
        <f>IF(H9="","",IF(H9="男","1","2"))</f>
        <v>1</v>
      </c>
      <c r="J9" s="192"/>
      <c r="K9" s="189"/>
      <c r="L9" s="189"/>
      <c r="M9" s="174">
        <f>IF(F9="","",$B$3)</f>
      </c>
      <c r="N9" s="193"/>
      <c r="O9" s="59">
        <f aca="true" t="shared" si="0" ref="O9:O72">IF(N9="","",VLOOKUP(N9,$Y$9:$Z$40,2,))</f>
      </c>
      <c r="P9" s="194"/>
      <c r="Q9" s="195"/>
      <c r="R9" s="196"/>
      <c r="S9" s="59">
        <f aca="true" t="shared" si="1" ref="S9:S72">IF(R9="","",VLOOKUP(R9,$Y$9:$Z$40,2,))</f>
      </c>
      <c r="T9" s="197"/>
      <c r="U9" s="195"/>
      <c r="V9" s="39"/>
      <c r="W9" s="40"/>
      <c r="Y9" s="57"/>
      <c r="Z9" s="57"/>
      <c r="AB9" s="60" t="s">
        <v>22</v>
      </c>
      <c r="AC9" s="61">
        <v>1</v>
      </c>
      <c r="AE9" s="25">
        <v>1</v>
      </c>
    </row>
    <row r="10" spans="2:31" ht="22.5" customHeight="1">
      <c r="B10" s="41">
        <v>2</v>
      </c>
      <c r="C10" s="188"/>
      <c r="D10" s="42"/>
      <c r="E10" s="187"/>
      <c r="F10" s="191"/>
      <c r="G10" s="191"/>
      <c r="H10" s="190" t="s">
        <v>22</v>
      </c>
      <c r="I10" s="75" t="str">
        <f aca="true" t="shared" si="2" ref="I10:I73">IF(H10="","",IF(H10="男","1","2"))</f>
        <v>1</v>
      </c>
      <c r="J10" s="192"/>
      <c r="K10" s="191"/>
      <c r="L10" s="191"/>
      <c r="M10" s="174">
        <f aca="true" t="shared" si="3" ref="M10:M73">IF(F10="","",$B$3)</f>
      </c>
      <c r="N10" s="193"/>
      <c r="O10" s="59">
        <f t="shared" si="0"/>
      </c>
      <c r="P10" s="194"/>
      <c r="Q10" s="195"/>
      <c r="R10" s="196"/>
      <c r="S10" s="59">
        <f t="shared" si="1"/>
      </c>
      <c r="T10" s="197"/>
      <c r="U10" s="195"/>
      <c r="V10" s="39"/>
      <c r="W10" s="43"/>
      <c r="Y10" s="175" t="s">
        <v>115</v>
      </c>
      <c r="Z10" s="175">
        <v>1</v>
      </c>
      <c r="AB10" s="62" t="s">
        <v>23</v>
      </c>
      <c r="AC10" s="63">
        <v>2</v>
      </c>
      <c r="AE10" s="25">
        <v>2</v>
      </c>
    </row>
    <row r="11" spans="2:31" ht="22.5" customHeight="1">
      <c r="B11" s="41">
        <v>3</v>
      </c>
      <c r="C11" s="188"/>
      <c r="D11" s="42"/>
      <c r="E11" s="187"/>
      <c r="F11" s="191"/>
      <c r="G11" s="191"/>
      <c r="H11" s="190" t="s">
        <v>22</v>
      </c>
      <c r="I11" s="75" t="str">
        <f t="shared" si="2"/>
        <v>1</v>
      </c>
      <c r="J11" s="192"/>
      <c r="K11" s="191"/>
      <c r="L11" s="191"/>
      <c r="M11" s="174">
        <f t="shared" si="3"/>
      </c>
      <c r="N11" s="193"/>
      <c r="O11" s="59">
        <f t="shared" si="0"/>
      </c>
      <c r="P11" s="194"/>
      <c r="Q11" s="195"/>
      <c r="R11" s="196"/>
      <c r="S11" s="59">
        <f t="shared" si="1"/>
      </c>
      <c r="T11" s="197"/>
      <c r="U11" s="195"/>
      <c r="V11" s="39"/>
      <c r="W11" s="43"/>
      <c r="Y11" s="175" t="s">
        <v>223</v>
      </c>
      <c r="Z11" s="175">
        <v>2</v>
      </c>
      <c r="AE11" s="25">
        <v>3</v>
      </c>
    </row>
    <row r="12" spans="2:31" ht="22.5" customHeight="1">
      <c r="B12" s="41">
        <v>4</v>
      </c>
      <c r="C12" s="188"/>
      <c r="D12" s="42"/>
      <c r="E12" s="187"/>
      <c r="F12" s="191"/>
      <c r="G12" s="191"/>
      <c r="H12" s="190" t="s">
        <v>22</v>
      </c>
      <c r="I12" s="75" t="str">
        <f t="shared" si="2"/>
        <v>1</v>
      </c>
      <c r="J12" s="192"/>
      <c r="K12" s="191"/>
      <c r="L12" s="191"/>
      <c r="M12" s="174">
        <f t="shared" si="3"/>
      </c>
      <c r="N12" s="193"/>
      <c r="O12" s="59">
        <f t="shared" si="0"/>
      </c>
      <c r="P12" s="194"/>
      <c r="Q12" s="195"/>
      <c r="R12" s="196"/>
      <c r="S12" s="59">
        <f t="shared" si="1"/>
      </c>
      <c r="T12" s="197"/>
      <c r="U12" s="195"/>
      <c r="V12" s="39"/>
      <c r="W12" s="43"/>
      <c r="Y12" s="175" t="s">
        <v>116</v>
      </c>
      <c r="Z12" s="175">
        <v>3</v>
      </c>
      <c r="AE12" s="25">
        <v>4</v>
      </c>
    </row>
    <row r="13" spans="2:31" ht="22.5" customHeight="1">
      <c r="B13" s="41">
        <v>5</v>
      </c>
      <c r="C13" s="188"/>
      <c r="D13" s="42"/>
      <c r="E13" s="187"/>
      <c r="F13" s="191"/>
      <c r="G13" s="191"/>
      <c r="H13" s="190" t="s">
        <v>22</v>
      </c>
      <c r="I13" s="75" t="str">
        <f t="shared" si="2"/>
        <v>1</v>
      </c>
      <c r="J13" s="192"/>
      <c r="K13" s="191"/>
      <c r="L13" s="191"/>
      <c r="M13" s="174">
        <f t="shared" si="3"/>
      </c>
      <c r="N13" s="193"/>
      <c r="O13" s="59">
        <f t="shared" si="0"/>
      </c>
      <c r="P13" s="194"/>
      <c r="Q13" s="195"/>
      <c r="R13" s="196"/>
      <c r="S13" s="59">
        <f t="shared" si="1"/>
      </c>
      <c r="T13" s="197"/>
      <c r="U13" s="195"/>
      <c r="V13" s="39"/>
      <c r="W13" s="43"/>
      <c r="Y13" s="175" t="s">
        <v>224</v>
      </c>
      <c r="Z13" s="175">
        <v>4</v>
      </c>
      <c r="AE13" s="25" t="s">
        <v>24</v>
      </c>
    </row>
    <row r="14" spans="2:31" ht="22.5" customHeight="1">
      <c r="B14" s="41">
        <v>6</v>
      </c>
      <c r="C14" s="188"/>
      <c r="D14" s="42"/>
      <c r="E14" s="187"/>
      <c r="F14" s="191"/>
      <c r="G14" s="191"/>
      <c r="H14" s="190" t="s">
        <v>22</v>
      </c>
      <c r="I14" s="75" t="str">
        <f t="shared" si="2"/>
        <v>1</v>
      </c>
      <c r="J14" s="192"/>
      <c r="K14" s="191"/>
      <c r="L14" s="191"/>
      <c r="M14" s="174">
        <f t="shared" si="3"/>
      </c>
      <c r="N14" s="193"/>
      <c r="O14" s="59">
        <f t="shared" si="0"/>
      </c>
      <c r="P14" s="194"/>
      <c r="Q14" s="195"/>
      <c r="R14" s="196"/>
      <c r="S14" s="59">
        <f t="shared" si="1"/>
      </c>
      <c r="T14" s="197"/>
      <c r="U14" s="195"/>
      <c r="V14" s="39"/>
      <c r="W14" s="43"/>
      <c r="Y14" s="175" t="s">
        <v>117</v>
      </c>
      <c r="Z14" s="175">
        <v>5</v>
      </c>
      <c r="AE14" s="44" t="s">
        <v>25</v>
      </c>
    </row>
    <row r="15" spans="2:26" ht="22.5" customHeight="1">
      <c r="B15" s="41">
        <v>7</v>
      </c>
      <c r="C15" s="188"/>
      <c r="D15" s="42"/>
      <c r="E15" s="187"/>
      <c r="F15" s="191"/>
      <c r="G15" s="191"/>
      <c r="H15" s="190" t="s">
        <v>22</v>
      </c>
      <c r="I15" s="75" t="str">
        <f t="shared" si="2"/>
        <v>1</v>
      </c>
      <c r="J15" s="192"/>
      <c r="K15" s="191"/>
      <c r="L15" s="191"/>
      <c r="M15" s="174">
        <f t="shared" si="3"/>
      </c>
      <c r="N15" s="193"/>
      <c r="O15" s="59">
        <f t="shared" si="0"/>
      </c>
      <c r="P15" s="194"/>
      <c r="Q15" s="195"/>
      <c r="R15" s="196"/>
      <c r="S15" s="59">
        <f t="shared" si="1"/>
      </c>
      <c r="T15" s="197"/>
      <c r="U15" s="195"/>
      <c r="V15" s="39"/>
      <c r="W15" s="43"/>
      <c r="Y15" s="175" t="s">
        <v>133</v>
      </c>
      <c r="Z15" s="175">
        <v>6</v>
      </c>
    </row>
    <row r="16" spans="2:26" ht="22.5" customHeight="1">
      <c r="B16" s="41">
        <v>8</v>
      </c>
      <c r="C16" s="188"/>
      <c r="D16" s="42"/>
      <c r="E16" s="187"/>
      <c r="F16" s="191"/>
      <c r="G16" s="191"/>
      <c r="H16" s="190" t="s">
        <v>22</v>
      </c>
      <c r="I16" s="75" t="str">
        <f t="shared" si="2"/>
        <v>1</v>
      </c>
      <c r="J16" s="192"/>
      <c r="K16" s="191"/>
      <c r="L16" s="191"/>
      <c r="M16" s="174">
        <f t="shared" si="3"/>
      </c>
      <c r="N16" s="193"/>
      <c r="O16" s="59">
        <f t="shared" si="0"/>
      </c>
      <c r="P16" s="194"/>
      <c r="Q16" s="195"/>
      <c r="R16" s="196"/>
      <c r="S16" s="59">
        <f t="shared" si="1"/>
      </c>
      <c r="T16" s="197"/>
      <c r="U16" s="195"/>
      <c r="V16" s="39"/>
      <c r="W16" s="43"/>
      <c r="Y16" s="175" t="s">
        <v>118</v>
      </c>
      <c r="Z16" s="175">
        <v>7</v>
      </c>
    </row>
    <row r="17" spans="2:26" ht="22.5" customHeight="1">
      <c r="B17" s="41">
        <v>9</v>
      </c>
      <c r="C17" s="188"/>
      <c r="D17" s="42"/>
      <c r="E17" s="187"/>
      <c r="F17" s="191"/>
      <c r="G17" s="191"/>
      <c r="H17" s="190" t="s">
        <v>22</v>
      </c>
      <c r="I17" s="75" t="str">
        <f t="shared" si="2"/>
        <v>1</v>
      </c>
      <c r="J17" s="192"/>
      <c r="K17" s="191"/>
      <c r="L17" s="191"/>
      <c r="M17" s="174">
        <f t="shared" si="3"/>
      </c>
      <c r="N17" s="193"/>
      <c r="O17" s="59">
        <f t="shared" si="0"/>
      </c>
      <c r="P17" s="194"/>
      <c r="Q17" s="195"/>
      <c r="R17" s="196"/>
      <c r="S17" s="59">
        <f t="shared" si="1"/>
      </c>
      <c r="T17" s="197"/>
      <c r="U17" s="195"/>
      <c r="V17" s="39"/>
      <c r="W17" s="43"/>
      <c r="Y17" s="175" t="s">
        <v>225</v>
      </c>
      <c r="Z17" s="175">
        <v>8</v>
      </c>
    </row>
    <row r="18" spans="2:26" ht="22.5" customHeight="1">
      <c r="B18" s="41">
        <v>10</v>
      </c>
      <c r="C18" s="188"/>
      <c r="D18" s="42"/>
      <c r="E18" s="187"/>
      <c r="F18" s="191"/>
      <c r="G18" s="191"/>
      <c r="H18" s="190" t="s">
        <v>22</v>
      </c>
      <c r="I18" s="75" t="str">
        <f t="shared" si="2"/>
        <v>1</v>
      </c>
      <c r="J18" s="192"/>
      <c r="K18" s="191"/>
      <c r="L18" s="191"/>
      <c r="M18" s="174">
        <f t="shared" si="3"/>
      </c>
      <c r="N18" s="193"/>
      <c r="O18" s="59">
        <f t="shared" si="0"/>
      </c>
      <c r="P18" s="194"/>
      <c r="Q18" s="195"/>
      <c r="R18" s="196"/>
      <c r="S18" s="59">
        <f t="shared" si="1"/>
      </c>
      <c r="T18" s="197"/>
      <c r="U18" s="195"/>
      <c r="V18" s="39"/>
      <c r="W18" s="43"/>
      <c r="Y18" s="175" t="s">
        <v>226</v>
      </c>
      <c r="Z18" s="175">
        <v>9</v>
      </c>
    </row>
    <row r="19" spans="2:26" ht="22.5" customHeight="1">
      <c r="B19" s="41">
        <v>11</v>
      </c>
      <c r="C19" s="188"/>
      <c r="D19" s="42"/>
      <c r="E19" s="187"/>
      <c r="F19" s="191"/>
      <c r="G19" s="191"/>
      <c r="H19" s="190" t="s">
        <v>22</v>
      </c>
      <c r="I19" s="75" t="str">
        <f t="shared" si="2"/>
        <v>1</v>
      </c>
      <c r="J19" s="192"/>
      <c r="K19" s="191"/>
      <c r="L19" s="191"/>
      <c r="M19" s="174">
        <f t="shared" si="3"/>
      </c>
      <c r="N19" s="193"/>
      <c r="O19" s="59">
        <f t="shared" si="0"/>
      </c>
      <c r="P19" s="194"/>
      <c r="Q19" s="195"/>
      <c r="R19" s="196"/>
      <c r="S19" s="59">
        <f t="shared" si="1"/>
      </c>
      <c r="T19" s="197"/>
      <c r="U19" s="195"/>
      <c r="V19" s="39"/>
      <c r="W19" s="43"/>
      <c r="Y19" s="57" t="s">
        <v>227</v>
      </c>
      <c r="Z19" s="175">
        <v>10</v>
      </c>
    </row>
    <row r="20" spans="2:26" ht="22.5" customHeight="1">
      <c r="B20" s="41">
        <v>12</v>
      </c>
      <c r="C20" s="188"/>
      <c r="D20" s="42"/>
      <c r="E20" s="187"/>
      <c r="F20" s="191"/>
      <c r="G20" s="191"/>
      <c r="H20" s="190" t="s">
        <v>22</v>
      </c>
      <c r="I20" s="75" t="str">
        <f t="shared" si="2"/>
        <v>1</v>
      </c>
      <c r="J20" s="192"/>
      <c r="K20" s="191"/>
      <c r="L20" s="191"/>
      <c r="M20" s="174">
        <f t="shared" si="3"/>
      </c>
      <c r="N20" s="193"/>
      <c r="O20" s="59">
        <f t="shared" si="0"/>
      </c>
      <c r="P20" s="194"/>
      <c r="Q20" s="195"/>
      <c r="R20" s="196"/>
      <c r="S20" s="59">
        <f t="shared" si="1"/>
      </c>
      <c r="T20" s="197"/>
      <c r="U20" s="195"/>
      <c r="V20" s="39"/>
      <c r="W20" s="43"/>
      <c r="Y20" s="175" t="s">
        <v>119</v>
      </c>
      <c r="Z20" s="175">
        <v>11</v>
      </c>
    </row>
    <row r="21" spans="2:26" ht="22.5" customHeight="1">
      <c r="B21" s="41">
        <v>13</v>
      </c>
      <c r="C21" s="188"/>
      <c r="D21" s="42"/>
      <c r="E21" s="187"/>
      <c r="F21" s="191"/>
      <c r="G21" s="191"/>
      <c r="H21" s="190" t="s">
        <v>22</v>
      </c>
      <c r="I21" s="75" t="str">
        <f t="shared" si="2"/>
        <v>1</v>
      </c>
      <c r="J21" s="192"/>
      <c r="K21" s="191"/>
      <c r="L21" s="191"/>
      <c r="M21" s="174">
        <f t="shared" si="3"/>
      </c>
      <c r="N21" s="193"/>
      <c r="O21" s="59">
        <f t="shared" si="0"/>
      </c>
      <c r="P21" s="194"/>
      <c r="Q21" s="195"/>
      <c r="R21" s="196"/>
      <c r="S21" s="59">
        <f t="shared" si="1"/>
      </c>
      <c r="T21" s="197"/>
      <c r="U21" s="195"/>
      <c r="V21" s="39"/>
      <c r="W21" s="43"/>
      <c r="Y21" s="175" t="s">
        <v>120</v>
      </c>
      <c r="Z21" s="175">
        <v>12</v>
      </c>
    </row>
    <row r="22" spans="2:26" ht="22.5" customHeight="1">
      <c r="B22" s="41">
        <v>14</v>
      </c>
      <c r="C22" s="188"/>
      <c r="D22" s="42"/>
      <c r="E22" s="187"/>
      <c r="F22" s="191"/>
      <c r="G22" s="191"/>
      <c r="H22" s="190" t="s">
        <v>22</v>
      </c>
      <c r="I22" s="75" t="str">
        <f t="shared" si="2"/>
        <v>1</v>
      </c>
      <c r="J22" s="192"/>
      <c r="K22" s="191"/>
      <c r="L22" s="191"/>
      <c r="M22" s="174">
        <f t="shared" si="3"/>
      </c>
      <c r="N22" s="193"/>
      <c r="O22" s="59">
        <f t="shared" si="0"/>
      </c>
      <c r="P22" s="194"/>
      <c r="Q22" s="195"/>
      <c r="R22" s="196"/>
      <c r="S22" s="59">
        <f t="shared" si="1"/>
      </c>
      <c r="T22" s="197"/>
      <c r="U22" s="195"/>
      <c r="V22" s="39"/>
      <c r="W22" s="43"/>
      <c r="Y22" s="175" t="s">
        <v>228</v>
      </c>
      <c r="Z22" s="175">
        <v>13</v>
      </c>
    </row>
    <row r="23" spans="2:26" ht="22.5" customHeight="1">
      <c r="B23" s="41">
        <v>15</v>
      </c>
      <c r="C23" s="188"/>
      <c r="D23" s="42"/>
      <c r="E23" s="187"/>
      <c r="F23" s="191"/>
      <c r="G23" s="191"/>
      <c r="H23" s="190" t="s">
        <v>22</v>
      </c>
      <c r="I23" s="75" t="str">
        <f t="shared" si="2"/>
        <v>1</v>
      </c>
      <c r="J23" s="192"/>
      <c r="K23" s="191"/>
      <c r="L23" s="191"/>
      <c r="M23" s="174">
        <f t="shared" si="3"/>
      </c>
      <c r="N23" s="193"/>
      <c r="O23" s="59">
        <f t="shared" si="0"/>
      </c>
      <c r="P23" s="194"/>
      <c r="Q23" s="195"/>
      <c r="R23" s="196"/>
      <c r="S23" s="59">
        <f t="shared" si="1"/>
      </c>
      <c r="T23" s="197"/>
      <c r="U23" s="195"/>
      <c r="V23" s="39"/>
      <c r="W23" s="43"/>
      <c r="Y23" s="175" t="s">
        <v>229</v>
      </c>
      <c r="Z23" s="175">
        <v>14</v>
      </c>
    </row>
    <row r="24" spans="2:26" ht="22.5" customHeight="1">
      <c r="B24" s="41">
        <v>16</v>
      </c>
      <c r="C24" s="188"/>
      <c r="D24" s="42"/>
      <c r="E24" s="187"/>
      <c r="F24" s="191"/>
      <c r="G24" s="191"/>
      <c r="H24" s="190" t="s">
        <v>22</v>
      </c>
      <c r="I24" s="75" t="str">
        <f t="shared" si="2"/>
        <v>1</v>
      </c>
      <c r="J24" s="192"/>
      <c r="K24" s="191"/>
      <c r="L24" s="191"/>
      <c r="M24" s="174">
        <f t="shared" si="3"/>
      </c>
      <c r="N24" s="193"/>
      <c r="O24" s="59">
        <f t="shared" si="0"/>
      </c>
      <c r="P24" s="194"/>
      <c r="Q24" s="195"/>
      <c r="R24" s="196"/>
      <c r="S24" s="59">
        <f t="shared" si="1"/>
      </c>
      <c r="T24" s="197"/>
      <c r="U24" s="195"/>
      <c r="V24" s="39"/>
      <c r="W24" s="43"/>
      <c r="Y24" s="175" t="s">
        <v>121</v>
      </c>
      <c r="Z24" s="175">
        <v>15</v>
      </c>
    </row>
    <row r="25" spans="2:26" ht="22.5" customHeight="1">
      <c r="B25" s="41">
        <v>17</v>
      </c>
      <c r="C25" s="188"/>
      <c r="D25" s="42"/>
      <c r="E25" s="187"/>
      <c r="F25" s="191"/>
      <c r="G25" s="191"/>
      <c r="H25" s="190" t="s">
        <v>22</v>
      </c>
      <c r="I25" s="75" t="str">
        <f t="shared" si="2"/>
        <v>1</v>
      </c>
      <c r="J25" s="192"/>
      <c r="K25" s="191"/>
      <c r="L25" s="191"/>
      <c r="M25" s="174">
        <f t="shared" si="3"/>
      </c>
      <c r="N25" s="193"/>
      <c r="O25" s="59">
        <f t="shared" si="0"/>
      </c>
      <c r="P25" s="194"/>
      <c r="Q25" s="195"/>
      <c r="R25" s="196"/>
      <c r="S25" s="59">
        <f t="shared" si="1"/>
      </c>
      <c r="T25" s="197"/>
      <c r="U25" s="195"/>
      <c r="V25" s="39"/>
      <c r="W25" s="43"/>
      <c r="Y25" s="175" t="s">
        <v>230</v>
      </c>
      <c r="Z25" s="175">
        <v>16</v>
      </c>
    </row>
    <row r="26" spans="2:26" ht="22.5" customHeight="1">
      <c r="B26" s="41">
        <v>18</v>
      </c>
      <c r="C26" s="188"/>
      <c r="D26" s="42"/>
      <c r="E26" s="187"/>
      <c r="F26" s="191"/>
      <c r="G26" s="191"/>
      <c r="H26" s="190" t="s">
        <v>22</v>
      </c>
      <c r="I26" s="75" t="str">
        <f t="shared" si="2"/>
        <v>1</v>
      </c>
      <c r="J26" s="192"/>
      <c r="K26" s="191"/>
      <c r="L26" s="191"/>
      <c r="M26" s="174">
        <f t="shared" si="3"/>
      </c>
      <c r="N26" s="193"/>
      <c r="O26" s="59">
        <f t="shared" si="0"/>
      </c>
      <c r="P26" s="194"/>
      <c r="Q26" s="195"/>
      <c r="R26" s="196"/>
      <c r="S26" s="59">
        <f t="shared" si="1"/>
      </c>
      <c r="T26" s="197"/>
      <c r="U26" s="195"/>
      <c r="V26" s="39"/>
      <c r="W26" s="43"/>
      <c r="Y26" s="175" t="s">
        <v>122</v>
      </c>
      <c r="Z26" s="175">
        <v>17</v>
      </c>
    </row>
    <row r="27" spans="2:26" ht="22.5" customHeight="1">
      <c r="B27" s="41">
        <v>19</v>
      </c>
      <c r="C27" s="188"/>
      <c r="D27" s="42"/>
      <c r="E27" s="187"/>
      <c r="F27" s="191"/>
      <c r="G27" s="191"/>
      <c r="H27" s="190" t="s">
        <v>22</v>
      </c>
      <c r="I27" s="75" t="str">
        <f t="shared" si="2"/>
        <v>1</v>
      </c>
      <c r="J27" s="192"/>
      <c r="K27" s="191"/>
      <c r="L27" s="191"/>
      <c r="M27" s="174">
        <f t="shared" si="3"/>
      </c>
      <c r="N27" s="193"/>
      <c r="O27" s="59">
        <f t="shared" si="0"/>
      </c>
      <c r="P27" s="194"/>
      <c r="Q27" s="195"/>
      <c r="R27" s="196"/>
      <c r="S27" s="59">
        <f t="shared" si="1"/>
      </c>
      <c r="T27" s="197"/>
      <c r="U27" s="195"/>
      <c r="V27" s="39"/>
      <c r="W27" s="43"/>
      <c r="X27" s="65"/>
      <c r="Y27" s="175" t="s">
        <v>124</v>
      </c>
      <c r="Z27" s="175">
        <v>18</v>
      </c>
    </row>
    <row r="28" spans="2:26" ht="22.5" customHeight="1">
      <c r="B28" s="41">
        <v>20</v>
      </c>
      <c r="C28" s="188"/>
      <c r="D28" s="42"/>
      <c r="E28" s="187"/>
      <c r="F28" s="191"/>
      <c r="G28" s="191"/>
      <c r="H28" s="190" t="s">
        <v>22</v>
      </c>
      <c r="I28" s="75" t="str">
        <f t="shared" si="2"/>
        <v>1</v>
      </c>
      <c r="J28" s="192"/>
      <c r="K28" s="191"/>
      <c r="L28" s="191"/>
      <c r="M28" s="174">
        <f t="shared" si="3"/>
      </c>
      <c r="N28" s="193"/>
      <c r="O28" s="59">
        <f t="shared" si="0"/>
      </c>
      <c r="P28" s="194"/>
      <c r="Q28" s="195"/>
      <c r="R28" s="196"/>
      <c r="S28" s="59">
        <f t="shared" si="1"/>
      </c>
      <c r="T28" s="197"/>
      <c r="U28" s="195"/>
      <c r="V28" s="39"/>
      <c r="W28" s="43"/>
      <c r="Y28" s="175" t="s">
        <v>125</v>
      </c>
      <c r="Z28" s="175">
        <v>19</v>
      </c>
    </row>
    <row r="29" spans="2:26" ht="22.5" customHeight="1">
      <c r="B29" s="41">
        <v>21</v>
      </c>
      <c r="C29" s="188"/>
      <c r="D29" s="42"/>
      <c r="E29" s="187"/>
      <c r="F29" s="191"/>
      <c r="G29" s="191"/>
      <c r="H29" s="190" t="s">
        <v>22</v>
      </c>
      <c r="I29" s="75" t="str">
        <f t="shared" si="2"/>
        <v>1</v>
      </c>
      <c r="J29" s="192"/>
      <c r="K29" s="191"/>
      <c r="L29" s="191"/>
      <c r="M29" s="174">
        <f t="shared" si="3"/>
      </c>
      <c r="N29" s="193"/>
      <c r="O29" s="59">
        <f t="shared" si="0"/>
      </c>
      <c r="P29" s="194"/>
      <c r="Q29" s="195"/>
      <c r="R29" s="196"/>
      <c r="S29" s="59">
        <f t="shared" si="1"/>
      </c>
      <c r="T29" s="197"/>
      <c r="U29" s="195"/>
      <c r="V29" s="39"/>
      <c r="W29" s="43"/>
      <c r="Y29" s="175" t="s">
        <v>126</v>
      </c>
      <c r="Z29" s="175">
        <v>20</v>
      </c>
    </row>
    <row r="30" spans="2:26" ht="22.5" customHeight="1">
      <c r="B30" s="41">
        <v>22</v>
      </c>
      <c r="C30" s="188"/>
      <c r="D30" s="42"/>
      <c r="E30" s="187"/>
      <c r="F30" s="191"/>
      <c r="G30" s="191"/>
      <c r="H30" s="190" t="s">
        <v>22</v>
      </c>
      <c r="I30" s="75" t="str">
        <f t="shared" si="2"/>
        <v>1</v>
      </c>
      <c r="J30" s="192"/>
      <c r="K30" s="191"/>
      <c r="L30" s="191"/>
      <c r="M30" s="174">
        <f t="shared" si="3"/>
      </c>
      <c r="N30" s="193"/>
      <c r="O30" s="59">
        <f t="shared" si="0"/>
      </c>
      <c r="P30" s="194"/>
      <c r="Q30" s="195"/>
      <c r="R30" s="196"/>
      <c r="S30" s="59">
        <f t="shared" si="1"/>
      </c>
      <c r="T30" s="197"/>
      <c r="U30" s="195"/>
      <c r="V30" s="39"/>
      <c r="W30" s="43"/>
      <c r="Y30" s="175" t="s">
        <v>127</v>
      </c>
      <c r="Z30" s="175">
        <v>21</v>
      </c>
    </row>
    <row r="31" spans="2:26" ht="22.5" customHeight="1">
      <c r="B31" s="41">
        <v>23</v>
      </c>
      <c r="C31" s="188"/>
      <c r="D31" s="42"/>
      <c r="E31" s="187"/>
      <c r="F31" s="191"/>
      <c r="G31" s="191"/>
      <c r="H31" s="190" t="s">
        <v>22</v>
      </c>
      <c r="I31" s="75" t="str">
        <f t="shared" si="2"/>
        <v>1</v>
      </c>
      <c r="J31" s="192"/>
      <c r="K31" s="191"/>
      <c r="L31" s="191"/>
      <c r="M31" s="174">
        <f t="shared" si="3"/>
      </c>
      <c r="N31" s="193"/>
      <c r="O31" s="59">
        <f t="shared" si="0"/>
      </c>
      <c r="P31" s="194"/>
      <c r="Q31" s="195"/>
      <c r="R31" s="196"/>
      <c r="S31" s="59">
        <f t="shared" si="1"/>
      </c>
      <c r="T31" s="197"/>
      <c r="U31" s="195"/>
      <c r="V31" s="39"/>
      <c r="W31" s="43"/>
      <c r="Y31" s="175" t="s">
        <v>128</v>
      </c>
      <c r="Z31" s="175">
        <v>22</v>
      </c>
    </row>
    <row r="32" spans="2:26" ht="22.5" customHeight="1">
      <c r="B32" s="41">
        <v>24</v>
      </c>
      <c r="C32" s="188"/>
      <c r="D32" s="42"/>
      <c r="E32" s="187"/>
      <c r="F32" s="191"/>
      <c r="G32" s="191"/>
      <c r="H32" s="190" t="s">
        <v>22</v>
      </c>
      <c r="I32" s="75" t="str">
        <f t="shared" si="2"/>
        <v>1</v>
      </c>
      <c r="J32" s="192"/>
      <c r="K32" s="191"/>
      <c r="L32" s="191"/>
      <c r="M32" s="174">
        <f t="shared" si="3"/>
      </c>
      <c r="N32" s="193"/>
      <c r="O32" s="59">
        <f t="shared" si="0"/>
      </c>
      <c r="P32" s="194"/>
      <c r="Q32" s="195"/>
      <c r="R32" s="196"/>
      <c r="S32" s="59">
        <f t="shared" si="1"/>
      </c>
      <c r="T32" s="197"/>
      <c r="U32" s="195"/>
      <c r="V32" s="39"/>
      <c r="W32" s="43"/>
      <c r="Y32" s="57" t="s">
        <v>134</v>
      </c>
      <c r="Z32" s="175">
        <v>23</v>
      </c>
    </row>
    <row r="33" spans="2:26" ht="22.5" customHeight="1">
      <c r="B33" s="41">
        <v>25</v>
      </c>
      <c r="C33" s="188"/>
      <c r="D33" s="42"/>
      <c r="E33" s="187"/>
      <c r="F33" s="191"/>
      <c r="G33" s="191"/>
      <c r="H33" s="190" t="s">
        <v>22</v>
      </c>
      <c r="I33" s="75" t="str">
        <f t="shared" si="2"/>
        <v>1</v>
      </c>
      <c r="J33" s="192"/>
      <c r="K33" s="191"/>
      <c r="L33" s="191"/>
      <c r="M33" s="174">
        <f t="shared" si="3"/>
      </c>
      <c r="N33" s="193"/>
      <c r="O33" s="59">
        <f t="shared" si="0"/>
      </c>
      <c r="P33" s="194"/>
      <c r="Q33" s="195"/>
      <c r="R33" s="196"/>
      <c r="S33" s="59">
        <f t="shared" si="1"/>
      </c>
      <c r="T33" s="197"/>
      <c r="U33" s="195"/>
      <c r="V33" s="39"/>
      <c r="W33" s="43"/>
      <c r="Y33" s="175" t="s">
        <v>129</v>
      </c>
      <c r="Z33" s="175">
        <v>24</v>
      </c>
    </row>
    <row r="34" spans="2:26" ht="22.5" customHeight="1">
      <c r="B34" s="41">
        <v>26</v>
      </c>
      <c r="C34" s="188"/>
      <c r="D34" s="42"/>
      <c r="E34" s="187"/>
      <c r="F34" s="191"/>
      <c r="G34" s="191"/>
      <c r="H34" s="190" t="s">
        <v>22</v>
      </c>
      <c r="I34" s="75" t="str">
        <f t="shared" si="2"/>
        <v>1</v>
      </c>
      <c r="J34" s="192"/>
      <c r="K34" s="191"/>
      <c r="L34" s="191"/>
      <c r="M34" s="174">
        <f t="shared" si="3"/>
      </c>
      <c r="N34" s="193"/>
      <c r="O34" s="59">
        <f t="shared" si="0"/>
      </c>
      <c r="P34" s="194"/>
      <c r="Q34" s="195"/>
      <c r="R34" s="196"/>
      <c r="S34" s="59">
        <f t="shared" si="1"/>
      </c>
      <c r="T34" s="197"/>
      <c r="U34" s="195"/>
      <c r="V34" s="39"/>
      <c r="W34" s="43"/>
      <c r="Y34" s="175" t="s">
        <v>130</v>
      </c>
      <c r="Z34" s="175">
        <v>25</v>
      </c>
    </row>
    <row r="35" spans="2:26" ht="22.5" customHeight="1">
      <c r="B35" s="41">
        <v>27</v>
      </c>
      <c r="C35" s="188"/>
      <c r="D35" s="42"/>
      <c r="E35" s="187"/>
      <c r="F35" s="191"/>
      <c r="G35" s="191"/>
      <c r="H35" s="190" t="s">
        <v>22</v>
      </c>
      <c r="I35" s="75" t="str">
        <f t="shared" si="2"/>
        <v>1</v>
      </c>
      <c r="J35" s="192"/>
      <c r="K35" s="191"/>
      <c r="L35" s="191"/>
      <c r="M35" s="174">
        <f t="shared" si="3"/>
      </c>
      <c r="N35" s="193"/>
      <c r="O35" s="59">
        <f t="shared" si="0"/>
      </c>
      <c r="P35" s="194"/>
      <c r="Q35" s="195"/>
      <c r="R35" s="196"/>
      <c r="S35" s="59">
        <f t="shared" si="1"/>
      </c>
      <c r="T35" s="197"/>
      <c r="U35" s="195"/>
      <c r="V35" s="39"/>
      <c r="W35" s="43"/>
      <c r="Y35" s="175" t="s">
        <v>131</v>
      </c>
      <c r="Z35" s="175">
        <v>26</v>
      </c>
    </row>
    <row r="36" spans="2:26" ht="22.5" customHeight="1">
      <c r="B36" s="41">
        <v>28</v>
      </c>
      <c r="C36" s="188"/>
      <c r="D36" s="42"/>
      <c r="E36" s="187"/>
      <c r="F36" s="191"/>
      <c r="G36" s="191"/>
      <c r="H36" s="190" t="s">
        <v>22</v>
      </c>
      <c r="I36" s="75" t="str">
        <f t="shared" si="2"/>
        <v>1</v>
      </c>
      <c r="J36" s="192"/>
      <c r="K36" s="191"/>
      <c r="L36" s="191"/>
      <c r="M36" s="174">
        <f t="shared" si="3"/>
      </c>
      <c r="N36" s="193"/>
      <c r="O36" s="59">
        <f t="shared" si="0"/>
      </c>
      <c r="P36" s="194"/>
      <c r="Q36" s="195"/>
      <c r="R36" s="196"/>
      <c r="S36" s="59">
        <f t="shared" si="1"/>
      </c>
      <c r="T36" s="197"/>
      <c r="U36" s="195"/>
      <c r="V36" s="39"/>
      <c r="W36" s="43"/>
      <c r="Y36" s="175" t="s">
        <v>132</v>
      </c>
      <c r="Z36" s="175">
        <v>27</v>
      </c>
    </row>
    <row r="37" spans="2:26" ht="22.5" customHeight="1">
      <c r="B37" s="41">
        <v>29</v>
      </c>
      <c r="C37" s="188"/>
      <c r="D37" s="42"/>
      <c r="E37" s="187"/>
      <c r="F37" s="191"/>
      <c r="G37" s="191"/>
      <c r="H37" s="190" t="s">
        <v>22</v>
      </c>
      <c r="I37" s="75" t="str">
        <f t="shared" si="2"/>
        <v>1</v>
      </c>
      <c r="J37" s="192"/>
      <c r="K37" s="191"/>
      <c r="L37" s="191"/>
      <c r="M37" s="174">
        <f t="shared" si="3"/>
      </c>
      <c r="N37" s="193"/>
      <c r="O37" s="59">
        <f t="shared" si="0"/>
      </c>
      <c r="P37" s="194"/>
      <c r="Q37" s="195"/>
      <c r="R37" s="196"/>
      <c r="S37" s="59">
        <f t="shared" si="1"/>
      </c>
      <c r="T37" s="197"/>
      <c r="U37" s="195"/>
      <c r="V37" s="39"/>
      <c r="W37" s="43"/>
      <c r="Y37" s="57"/>
      <c r="Z37" s="175"/>
    </row>
    <row r="38" spans="2:26" ht="22.5" customHeight="1">
      <c r="B38" s="41">
        <v>30</v>
      </c>
      <c r="C38" s="188"/>
      <c r="D38" s="42"/>
      <c r="E38" s="187"/>
      <c r="F38" s="191"/>
      <c r="G38" s="191"/>
      <c r="H38" s="190" t="s">
        <v>22</v>
      </c>
      <c r="I38" s="75" t="str">
        <f t="shared" si="2"/>
        <v>1</v>
      </c>
      <c r="J38" s="192"/>
      <c r="K38" s="191"/>
      <c r="L38" s="191"/>
      <c r="M38" s="174">
        <f t="shared" si="3"/>
      </c>
      <c r="N38" s="193"/>
      <c r="O38" s="59">
        <f t="shared" si="0"/>
      </c>
      <c r="P38" s="194"/>
      <c r="Q38" s="195"/>
      <c r="R38" s="196"/>
      <c r="S38" s="59">
        <f t="shared" si="1"/>
      </c>
      <c r="T38" s="197"/>
      <c r="U38" s="195"/>
      <c r="V38" s="39"/>
      <c r="W38" s="43"/>
      <c r="Y38" s="57"/>
      <c r="Z38" s="66"/>
    </row>
    <row r="39" spans="2:26" ht="22.5" customHeight="1">
      <c r="B39" s="41">
        <v>31</v>
      </c>
      <c r="C39" s="188"/>
      <c r="D39" s="42"/>
      <c r="E39" s="187"/>
      <c r="F39" s="191"/>
      <c r="G39" s="191"/>
      <c r="H39" s="190" t="s">
        <v>22</v>
      </c>
      <c r="I39" s="75" t="str">
        <f t="shared" si="2"/>
        <v>1</v>
      </c>
      <c r="J39" s="192"/>
      <c r="K39" s="191"/>
      <c r="L39" s="191"/>
      <c r="M39" s="174">
        <f t="shared" si="3"/>
      </c>
      <c r="N39" s="193"/>
      <c r="O39" s="59">
        <f t="shared" si="0"/>
      </c>
      <c r="P39" s="194"/>
      <c r="Q39" s="195"/>
      <c r="R39" s="196"/>
      <c r="S39" s="59">
        <f t="shared" si="1"/>
      </c>
      <c r="T39" s="197"/>
      <c r="U39" s="195"/>
      <c r="V39" s="39"/>
      <c r="W39" s="43"/>
      <c r="Y39" s="57"/>
      <c r="Z39" s="66"/>
    </row>
    <row r="40" spans="2:26" ht="22.5" customHeight="1">
      <c r="B40" s="41">
        <v>32</v>
      </c>
      <c r="C40" s="188"/>
      <c r="D40" s="42"/>
      <c r="E40" s="187"/>
      <c r="F40" s="191"/>
      <c r="G40" s="191"/>
      <c r="H40" s="190" t="s">
        <v>22</v>
      </c>
      <c r="I40" s="75" t="str">
        <f t="shared" si="2"/>
        <v>1</v>
      </c>
      <c r="J40" s="192"/>
      <c r="K40" s="191"/>
      <c r="L40" s="191"/>
      <c r="M40" s="174">
        <f t="shared" si="3"/>
      </c>
      <c r="N40" s="193"/>
      <c r="O40" s="59">
        <f t="shared" si="0"/>
      </c>
      <c r="P40" s="194"/>
      <c r="Q40" s="195"/>
      <c r="R40" s="196"/>
      <c r="S40" s="59">
        <f t="shared" si="1"/>
      </c>
      <c r="T40" s="197"/>
      <c r="U40" s="195"/>
      <c r="V40" s="39"/>
      <c r="W40" s="43"/>
      <c r="Y40" s="66"/>
      <c r="Z40" s="66"/>
    </row>
    <row r="41" spans="2:26" ht="22.5" customHeight="1">
      <c r="B41" s="41">
        <v>33</v>
      </c>
      <c r="C41" s="188"/>
      <c r="D41" s="42"/>
      <c r="E41" s="187"/>
      <c r="F41" s="191"/>
      <c r="G41" s="191"/>
      <c r="H41" s="190" t="s">
        <v>22</v>
      </c>
      <c r="I41" s="75" t="str">
        <f t="shared" si="2"/>
        <v>1</v>
      </c>
      <c r="J41" s="192"/>
      <c r="K41" s="191"/>
      <c r="L41" s="191"/>
      <c r="M41" s="174">
        <f t="shared" si="3"/>
      </c>
      <c r="N41" s="193"/>
      <c r="O41" s="59">
        <f t="shared" si="0"/>
      </c>
      <c r="P41" s="194"/>
      <c r="Q41" s="195"/>
      <c r="R41" s="196"/>
      <c r="S41" s="59">
        <f t="shared" si="1"/>
      </c>
      <c r="T41" s="197"/>
      <c r="U41" s="195"/>
      <c r="V41" s="39"/>
      <c r="W41" s="43"/>
      <c r="Y41" s="64"/>
      <c r="Z41" s="64"/>
    </row>
    <row r="42" spans="2:23" ht="22.5" customHeight="1">
      <c r="B42" s="41">
        <v>34</v>
      </c>
      <c r="C42" s="188"/>
      <c r="D42" s="42"/>
      <c r="E42" s="187"/>
      <c r="F42" s="191"/>
      <c r="G42" s="191"/>
      <c r="H42" s="190" t="s">
        <v>22</v>
      </c>
      <c r="I42" s="75" t="str">
        <f t="shared" si="2"/>
        <v>1</v>
      </c>
      <c r="J42" s="192"/>
      <c r="K42" s="191"/>
      <c r="L42" s="191"/>
      <c r="M42" s="174">
        <f t="shared" si="3"/>
      </c>
      <c r="N42" s="193"/>
      <c r="O42" s="59">
        <f t="shared" si="0"/>
      </c>
      <c r="P42" s="194"/>
      <c r="Q42" s="195"/>
      <c r="R42" s="196"/>
      <c r="S42" s="59">
        <f t="shared" si="1"/>
      </c>
      <c r="T42" s="197"/>
      <c r="U42" s="195"/>
      <c r="V42" s="39"/>
      <c r="W42" s="43"/>
    </row>
    <row r="43" spans="2:23" ht="22.5" customHeight="1">
      <c r="B43" s="41">
        <v>35</v>
      </c>
      <c r="C43" s="188"/>
      <c r="D43" s="42"/>
      <c r="E43" s="187"/>
      <c r="F43" s="191"/>
      <c r="G43" s="191"/>
      <c r="H43" s="190" t="s">
        <v>22</v>
      </c>
      <c r="I43" s="75" t="str">
        <f t="shared" si="2"/>
        <v>1</v>
      </c>
      <c r="J43" s="192"/>
      <c r="K43" s="191"/>
      <c r="L43" s="191"/>
      <c r="M43" s="174">
        <f t="shared" si="3"/>
      </c>
      <c r="N43" s="193"/>
      <c r="O43" s="59">
        <f t="shared" si="0"/>
      </c>
      <c r="P43" s="194"/>
      <c r="Q43" s="195"/>
      <c r="R43" s="196"/>
      <c r="S43" s="59">
        <f t="shared" si="1"/>
      </c>
      <c r="T43" s="197"/>
      <c r="U43" s="195"/>
      <c r="V43" s="39"/>
      <c r="W43" s="43"/>
    </row>
    <row r="44" spans="2:23" ht="22.5" customHeight="1">
      <c r="B44" s="41">
        <v>36</v>
      </c>
      <c r="C44" s="188"/>
      <c r="D44" s="42"/>
      <c r="E44" s="187"/>
      <c r="F44" s="191"/>
      <c r="G44" s="191"/>
      <c r="H44" s="190" t="s">
        <v>22</v>
      </c>
      <c r="I44" s="75" t="str">
        <f t="shared" si="2"/>
        <v>1</v>
      </c>
      <c r="J44" s="192"/>
      <c r="K44" s="191"/>
      <c r="L44" s="191"/>
      <c r="M44" s="174">
        <f t="shared" si="3"/>
      </c>
      <c r="N44" s="193"/>
      <c r="O44" s="59">
        <f t="shared" si="0"/>
      </c>
      <c r="P44" s="194"/>
      <c r="Q44" s="195"/>
      <c r="R44" s="196"/>
      <c r="S44" s="59">
        <f t="shared" si="1"/>
      </c>
      <c r="T44" s="197"/>
      <c r="U44" s="195"/>
      <c r="V44" s="39"/>
      <c r="W44" s="43"/>
    </row>
    <row r="45" spans="2:23" ht="22.5" customHeight="1">
      <c r="B45" s="41">
        <v>37</v>
      </c>
      <c r="C45" s="188"/>
      <c r="D45" s="42"/>
      <c r="E45" s="187"/>
      <c r="F45" s="191"/>
      <c r="G45" s="191"/>
      <c r="H45" s="190" t="s">
        <v>22</v>
      </c>
      <c r="I45" s="75" t="str">
        <f t="shared" si="2"/>
        <v>1</v>
      </c>
      <c r="J45" s="192"/>
      <c r="K45" s="191"/>
      <c r="L45" s="191"/>
      <c r="M45" s="174">
        <f t="shared" si="3"/>
      </c>
      <c r="N45" s="193"/>
      <c r="O45" s="59">
        <f t="shared" si="0"/>
      </c>
      <c r="P45" s="194"/>
      <c r="Q45" s="195"/>
      <c r="R45" s="196"/>
      <c r="S45" s="59">
        <f t="shared" si="1"/>
      </c>
      <c r="T45" s="197"/>
      <c r="U45" s="195"/>
      <c r="V45" s="39"/>
      <c r="W45" s="43"/>
    </row>
    <row r="46" spans="2:23" ht="22.5" customHeight="1">
      <c r="B46" s="41">
        <v>38</v>
      </c>
      <c r="C46" s="188"/>
      <c r="D46" s="42"/>
      <c r="E46" s="187"/>
      <c r="F46" s="191"/>
      <c r="G46" s="191"/>
      <c r="H46" s="190" t="s">
        <v>22</v>
      </c>
      <c r="I46" s="75" t="str">
        <f t="shared" si="2"/>
        <v>1</v>
      </c>
      <c r="J46" s="192"/>
      <c r="K46" s="191"/>
      <c r="L46" s="191"/>
      <c r="M46" s="174">
        <f t="shared" si="3"/>
      </c>
      <c r="N46" s="193"/>
      <c r="O46" s="59">
        <f t="shared" si="0"/>
      </c>
      <c r="P46" s="194"/>
      <c r="Q46" s="195"/>
      <c r="R46" s="196"/>
      <c r="S46" s="59">
        <f t="shared" si="1"/>
      </c>
      <c r="T46" s="197"/>
      <c r="U46" s="195"/>
      <c r="V46" s="39"/>
      <c r="W46" s="43"/>
    </row>
    <row r="47" spans="2:23" ht="22.5" customHeight="1">
      <c r="B47" s="41">
        <v>39</v>
      </c>
      <c r="C47" s="188"/>
      <c r="D47" s="42"/>
      <c r="E47" s="187"/>
      <c r="F47" s="191"/>
      <c r="G47" s="191"/>
      <c r="H47" s="190" t="s">
        <v>22</v>
      </c>
      <c r="I47" s="75" t="str">
        <f t="shared" si="2"/>
        <v>1</v>
      </c>
      <c r="J47" s="192"/>
      <c r="K47" s="191"/>
      <c r="L47" s="191"/>
      <c r="M47" s="174">
        <f t="shared" si="3"/>
      </c>
      <c r="N47" s="193"/>
      <c r="O47" s="59">
        <f t="shared" si="0"/>
      </c>
      <c r="P47" s="194"/>
      <c r="Q47" s="195"/>
      <c r="R47" s="196"/>
      <c r="S47" s="59">
        <f t="shared" si="1"/>
      </c>
      <c r="T47" s="197"/>
      <c r="U47" s="195"/>
      <c r="V47" s="39"/>
      <c r="W47" s="43"/>
    </row>
    <row r="48" spans="2:23" ht="22.5" customHeight="1">
      <c r="B48" s="41">
        <v>40</v>
      </c>
      <c r="C48" s="188"/>
      <c r="D48" s="42"/>
      <c r="E48" s="187"/>
      <c r="F48" s="191"/>
      <c r="G48" s="191"/>
      <c r="H48" s="190" t="s">
        <v>22</v>
      </c>
      <c r="I48" s="75" t="str">
        <f t="shared" si="2"/>
        <v>1</v>
      </c>
      <c r="J48" s="192"/>
      <c r="K48" s="191"/>
      <c r="L48" s="191"/>
      <c r="M48" s="174">
        <f t="shared" si="3"/>
      </c>
      <c r="N48" s="193"/>
      <c r="O48" s="59">
        <f t="shared" si="0"/>
      </c>
      <c r="P48" s="194"/>
      <c r="Q48" s="195"/>
      <c r="R48" s="196"/>
      <c r="S48" s="59">
        <f t="shared" si="1"/>
      </c>
      <c r="T48" s="197"/>
      <c r="U48" s="195"/>
      <c r="V48" s="39"/>
      <c r="W48" s="43"/>
    </row>
    <row r="49" spans="2:23" ht="22.5" customHeight="1">
      <c r="B49" s="41">
        <v>41</v>
      </c>
      <c r="C49" s="188"/>
      <c r="D49" s="42"/>
      <c r="E49" s="187"/>
      <c r="F49" s="191"/>
      <c r="G49" s="191"/>
      <c r="H49" s="190" t="s">
        <v>22</v>
      </c>
      <c r="I49" s="75" t="str">
        <f t="shared" si="2"/>
        <v>1</v>
      </c>
      <c r="J49" s="192"/>
      <c r="K49" s="191"/>
      <c r="L49" s="191"/>
      <c r="M49" s="174">
        <f t="shared" si="3"/>
      </c>
      <c r="N49" s="193"/>
      <c r="O49" s="59">
        <f t="shared" si="0"/>
      </c>
      <c r="P49" s="194"/>
      <c r="Q49" s="195"/>
      <c r="R49" s="196"/>
      <c r="S49" s="59">
        <f t="shared" si="1"/>
      </c>
      <c r="T49" s="197"/>
      <c r="U49" s="195"/>
      <c r="V49" s="39"/>
      <c r="W49" s="43"/>
    </row>
    <row r="50" spans="2:23" ht="22.5" customHeight="1">
      <c r="B50" s="41">
        <v>42</v>
      </c>
      <c r="C50" s="188"/>
      <c r="D50" s="42"/>
      <c r="E50" s="187"/>
      <c r="F50" s="191"/>
      <c r="G50" s="191"/>
      <c r="H50" s="190" t="s">
        <v>22</v>
      </c>
      <c r="I50" s="75" t="str">
        <f t="shared" si="2"/>
        <v>1</v>
      </c>
      <c r="J50" s="192"/>
      <c r="K50" s="191"/>
      <c r="L50" s="191"/>
      <c r="M50" s="174">
        <f t="shared" si="3"/>
      </c>
      <c r="N50" s="193"/>
      <c r="O50" s="59">
        <f t="shared" si="0"/>
      </c>
      <c r="P50" s="194"/>
      <c r="Q50" s="195"/>
      <c r="R50" s="196"/>
      <c r="S50" s="59">
        <f t="shared" si="1"/>
      </c>
      <c r="T50" s="197"/>
      <c r="U50" s="195"/>
      <c r="V50" s="39"/>
      <c r="W50" s="43"/>
    </row>
    <row r="51" spans="2:23" ht="22.5" customHeight="1">
      <c r="B51" s="41">
        <v>43</v>
      </c>
      <c r="C51" s="188"/>
      <c r="D51" s="42"/>
      <c r="E51" s="187"/>
      <c r="F51" s="191"/>
      <c r="G51" s="191"/>
      <c r="H51" s="190" t="s">
        <v>22</v>
      </c>
      <c r="I51" s="75" t="str">
        <f t="shared" si="2"/>
        <v>1</v>
      </c>
      <c r="J51" s="192"/>
      <c r="K51" s="191"/>
      <c r="L51" s="191"/>
      <c r="M51" s="174">
        <f t="shared" si="3"/>
      </c>
      <c r="N51" s="193"/>
      <c r="O51" s="59">
        <f t="shared" si="0"/>
      </c>
      <c r="P51" s="194"/>
      <c r="Q51" s="195"/>
      <c r="R51" s="196"/>
      <c r="S51" s="59">
        <f t="shared" si="1"/>
      </c>
      <c r="T51" s="197"/>
      <c r="U51" s="195"/>
      <c r="V51" s="39"/>
      <c r="W51" s="43"/>
    </row>
    <row r="52" spans="2:23" ht="22.5" customHeight="1">
      <c r="B52" s="41">
        <v>44</v>
      </c>
      <c r="C52" s="188"/>
      <c r="D52" s="42"/>
      <c r="E52" s="187"/>
      <c r="F52" s="191"/>
      <c r="G52" s="191"/>
      <c r="H52" s="190" t="s">
        <v>22</v>
      </c>
      <c r="I52" s="75" t="str">
        <f t="shared" si="2"/>
        <v>1</v>
      </c>
      <c r="J52" s="192"/>
      <c r="K52" s="191"/>
      <c r="L52" s="191"/>
      <c r="M52" s="174">
        <f t="shared" si="3"/>
      </c>
      <c r="N52" s="193"/>
      <c r="O52" s="59">
        <f t="shared" si="0"/>
      </c>
      <c r="P52" s="194"/>
      <c r="Q52" s="195"/>
      <c r="R52" s="196"/>
      <c r="S52" s="59">
        <f t="shared" si="1"/>
      </c>
      <c r="T52" s="197"/>
      <c r="U52" s="195"/>
      <c r="V52" s="39"/>
      <c r="W52" s="43"/>
    </row>
    <row r="53" spans="2:23" ht="22.5" customHeight="1">
      <c r="B53" s="41">
        <v>45</v>
      </c>
      <c r="C53" s="188"/>
      <c r="D53" s="42"/>
      <c r="E53" s="187"/>
      <c r="F53" s="191"/>
      <c r="G53" s="191"/>
      <c r="H53" s="190" t="s">
        <v>22</v>
      </c>
      <c r="I53" s="75" t="str">
        <f t="shared" si="2"/>
        <v>1</v>
      </c>
      <c r="J53" s="192"/>
      <c r="K53" s="191"/>
      <c r="L53" s="191"/>
      <c r="M53" s="174">
        <f t="shared" si="3"/>
      </c>
      <c r="N53" s="193"/>
      <c r="O53" s="59">
        <f t="shared" si="0"/>
      </c>
      <c r="P53" s="194"/>
      <c r="Q53" s="195"/>
      <c r="R53" s="196"/>
      <c r="S53" s="59">
        <f t="shared" si="1"/>
      </c>
      <c r="T53" s="197"/>
      <c r="U53" s="195"/>
      <c r="V53" s="39"/>
      <c r="W53" s="43"/>
    </row>
    <row r="54" spans="2:23" ht="22.5" customHeight="1">
      <c r="B54" s="41">
        <v>46</v>
      </c>
      <c r="C54" s="188"/>
      <c r="D54" s="42"/>
      <c r="E54" s="187"/>
      <c r="F54" s="191"/>
      <c r="G54" s="191"/>
      <c r="H54" s="190" t="s">
        <v>22</v>
      </c>
      <c r="I54" s="75" t="str">
        <f t="shared" si="2"/>
        <v>1</v>
      </c>
      <c r="J54" s="192"/>
      <c r="K54" s="191"/>
      <c r="L54" s="191"/>
      <c r="M54" s="174">
        <f t="shared" si="3"/>
      </c>
      <c r="N54" s="193"/>
      <c r="O54" s="59">
        <f t="shared" si="0"/>
      </c>
      <c r="P54" s="194"/>
      <c r="Q54" s="195"/>
      <c r="R54" s="196"/>
      <c r="S54" s="59">
        <f t="shared" si="1"/>
      </c>
      <c r="T54" s="197"/>
      <c r="U54" s="195"/>
      <c r="V54" s="39"/>
      <c r="W54" s="43"/>
    </row>
    <row r="55" spans="2:23" ht="22.5" customHeight="1">
      <c r="B55" s="41">
        <v>47</v>
      </c>
      <c r="C55" s="188"/>
      <c r="D55" s="42"/>
      <c r="E55" s="187"/>
      <c r="F55" s="191"/>
      <c r="G55" s="191"/>
      <c r="H55" s="190" t="s">
        <v>22</v>
      </c>
      <c r="I55" s="75" t="str">
        <f t="shared" si="2"/>
        <v>1</v>
      </c>
      <c r="J55" s="192"/>
      <c r="K55" s="191"/>
      <c r="L55" s="191"/>
      <c r="M55" s="174">
        <f t="shared" si="3"/>
      </c>
      <c r="N55" s="193"/>
      <c r="O55" s="59">
        <f t="shared" si="0"/>
      </c>
      <c r="P55" s="194"/>
      <c r="Q55" s="195"/>
      <c r="R55" s="196"/>
      <c r="S55" s="59">
        <f t="shared" si="1"/>
      </c>
      <c r="T55" s="197"/>
      <c r="U55" s="195"/>
      <c r="V55" s="39"/>
      <c r="W55" s="43"/>
    </row>
    <row r="56" spans="2:23" ht="22.5" customHeight="1">
      <c r="B56" s="41">
        <v>48</v>
      </c>
      <c r="C56" s="188"/>
      <c r="D56" s="42"/>
      <c r="E56" s="187"/>
      <c r="F56" s="191"/>
      <c r="G56" s="191"/>
      <c r="H56" s="190" t="s">
        <v>22</v>
      </c>
      <c r="I56" s="75" t="str">
        <f t="shared" si="2"/>
        <v>1</v>
      </c>
      <c r="J56" s="192"/>
      <c r="K56" s="191"/>
      <c r="L56" s="191"/>
      <c r="M56" s="174">
        <f t="shared" si="3"/>
      </c>
      <c r="N56" s="193"/>
      <c r="O56" s="59">
        <f t="shared" si="0"/>
      </c>
      <c r="P56" s="194"/>
      <c r="Q56" s="195"/>
      <c r="R56" s="196"/>
      <c r="S56" s="59">
        <f t="shared" si="1"/>
      </c>
      <c r="T56" s="197"/>
      <c r="U56" s="195"/>
      <c r="V56" s="39"/>
      <c r="W56" s="43"/>
    </row>
    <row r="57" spans="2:23" ht="22.5" customHeight="1">
      <c r="B57" s="41">
        <v>49</v>
      </c>
      <c r="C57" s="188"/>
      <c r="D57" s="42"/>
      <c r="E57" s="187"/>
      <c r="F57" s="191"/>
      <c r="G57" s="191"/>
      <c r="H57" s="190" t="s">
        <v>22</v>
      </c>
      <c r="I57" s="75" t="str">
        <f t="shared" si="2"/>
        <v>1</v>
      </c>
      <c r="J57" s="192"/>
      <c r="K57" s="191"/>
      <c r="L57" s="191"/>
      <c r="M57" s="174">
        <f t="shared" si="3"/>
      </c>
      <c r="N57" s="193"/>
      <c r="O57" s="59">
        <f t="shared" si="0"/>
      </c>
      <c r="P57" s="194"/>
      <c r="Q57" s="195"/>
      <c r="R57" s="196"/>
      <c r="S57" s="59">
        <f t="shared" si="1"/>
      </c>
      <c r="T57" s="197"/>
      <c r="U57" s="195"/>
      <c r="V57" s="39"/>
      <c r="W57" s="43"/>
    </row>
    <row r="58" spans="2:23" ht="22.5" customHeight="1">
      <c r="B58" s="41">
        <v>50</v>
      </c>
      <c r="C58" s="188"/>
      <c r="D58" s="42"/>
      <c r="E58" s="187"/>
      <c r="F58" s="191"/>
      <c r="G58" s="191"/>
      <c r="H58" s="190" t="s">
        <v>22</v>
      </c>
      <c r="I58" s="75" t="str">
        <f t="shared" si="2"/>
        <v>1</v>
      </c>
      <c r="J58" s="192"/>
      <c r="K58" s="191"/>
      <c r="L58" s="191"/>
      <c r="M58" s="174">
        <f t="shared" si="3"/>
      </c>
      <c r="N58" s="193"/>
      <c r="O58" s="59">
        <f t="shared" si="0"/>
      </c>
      <c r="P58" s="194"/>
      <c r="Q58" s="195"/>
      <c r="R58" s="196"/>
      <c r="S58" s="59">
        <f t="shared" si="1"/>
      </c>
      <c r="T58" s="197"/>
      <c r="U58" s="195"/>
      <c r="V58" s="39"/>
      <c r="W58" s="43"/>
    </row>
    <row r="59" spans="2:23" ht="22.5" customHeight="1">
      <c r="B59" s="41">
        <v>51</v>
      </c>
      <c r="C59" s="188"/>
      <c r="D59" s="42"/>
      <c r="E59" s="187"/>
      <c r="F59" s="191"/>
      <c r="G59" s="191"/>
      <c r="H59" s="190" t="s">
        <v>22</v>
      </c>
      <c r="I59" s="75" t="str">
        <f t="shared" si="2"/>
        <v>1</v>
      </c>
      <c r="J59" s="192"/>
      <c r="K59" s="191"/>
      <c r="L59" s="191"/>
      <c r="M59" s="174">
        <f t="shared" si="3"/>
      </c>
      <c r="N59" s="193"/>
      <c r="O59" s="59">
        <f t="shared" si="0"/>
      </c>
      <c r="P59" s="194"/>
      <c r="Q59" s="195"/>
      <c r="R59" s="196"/>
      <c r="S59" s="59">
        <f t="shared" si="1"/>
      </c>
      <c r="T59" s="197"/>
      <c r="U59" s="195"/>
      <c r="V59" s="39"/>
      <c r="W59" s="43"/>
    </row>
    <row r="60" spans="2:23" ht="22.5" customHeight="1">
      <c r="B60" s="41">
        <v>52</v>
      </c>
      <c r="C60" s="188"/>
      <c r="D60" s="42"/>
      <c r="E60" s="187"/>
      <c r="F60" s="191"/>
      <c r="G60" s="191"/>
      <c r="H60" s="190" t="s">
        <v>22</v>
      </c>
      <c r="I60" s="75" t="str">
        <f t="shared" si="2"/>
        <v>1</v>
      </c>
      <c r="J60" s="192"/>
      <c r="K60" s="191"/>
      <c r="L60" s="191"/>
      <c r="M60" s="174">
        <f t="shared" si="3"/>
      </c>
      <c r="N60" s="193"/>
      <c r="O60" s="59">
        <f t="shared" si="0"/>
      </c>
      <c r="P60" s="194"/>
      <c r="Q60" s="195"/>
      <c r="R60" s="196"/>
      <c r="S60" s="59">
        <f t="shared" si="1"/>
      </c>
      <c r="T60" s="197"/>
      <c r="U60" s="195"/>
      <c r="V60" s="39"/>
      <c r="W60" s="43"/>
    </row>
    <row r="61" spans="2:23" ht="22.5" customHeight="1">
      <c r="B61" s="41">
        <v>53</v>
      </c>
      <c r="C61" s="188"/>
      <c r="D61" s="42"/>
      <c r="E61" s="187"/>
      <c r="F61" s="191"/>
      <c r="G61" s="191"/>
      <c r="H61" s="190" t="s">
        <v>22</v>
      </c>
      <c r="I61" s="75" t="str">
        <f t="shared" si="2"/>
        <v>1</v>
      </c>
      <c r="J61" s="192"/>
      <c r="K61" s="191"/>
      <c r="L61" s="191"/>
      <c r="M61" s="174">
        <f t="shared" si="3"/>
      </c>
      <c r="N61" s="193"/>
      <c r="O61" s="59">
        <f t="shared" si="0"/>
      </c>
      <c r="P61" s="194"/>
      <c r="Q61" s="195"/>
      <c r="R61" s="196"/>
      <c r="S61" s="59">
        <f t="shared" si="1"/>
      </c>
      <c r="T61" s="197"/>
      <c r="U61" s="195"/>
      <c r="V61" s="39"/>
      <c r="W61" s="43"/>
    </row>
    <row r="62" spans="2:23" ht="22.5" customHeight="1">
      <c r="B62" s="41">
        <v>54</v>
      </c>
      <c r="C62" s="188"/>
      <c r="D62" s="42"/>
      <c r="E62" s="187"/>
      <c r="F62" s="191"/>
      <c r="G62" s="191"/>
      <c r="H62" s="190" t="s">
        <v>22</v>
      </c>
      <c r="I62" s="75" t="str">
        <f t="shared" si="2"/>
        <v>1</v>
      </c>
      <c r="J62" s="192"/>
      <c r="K62" s="191"/>
      <c r="L62" s="191"/>
      <c r="M62" s="174">
        <f t="shared" si="3"/>
      </c>
      <c r="N62" s="193"/>
      <c r="O62" s="59">
        <f t="shared" si="0"/>
      </c>
      <c r="P62" s="194"/>
      <c r="Q62" s="195"/>
      <c r="R62" s="196"/>
      <c r="S62" s="59">
        <f t="shared" si="1"/>
      </c>
      <c r="T62" s="197"/>
      <c r="U62" s="195"/>
      <c r="V62" s="39"/>
      <c r="W62" s="43"/>
    </row>
    <row r="63" spans="2:23" ht="22.5" customHeight="1">
      <c r="B63" s="41">
        <v>55</v>
      </c>
      <c r="C63" s="188"/>
      <c r="D63" s="42"/>
      <c r="E63" s="187"/>
      <c r="F63" s="191"/>
      <c r="G63" s="191"/>
      <c r="H63" s="190" t="s">
        <v>22</v>
      </c>
      <c r="I63" s="75" t="str">
        <f t="shared" si="2"/>
        <v>1</v>
      </c>
      <c r="J63" s="192"/>
      <c r="K63" s="191"/>
      <c r="L63" s="191"/>
      <c r="M63" s="174">
        <f t="shared" si="3"/>
      </c>
      <c r="N63" s="193"/>
      <c r="O63" s="59">
        <f t="shared" si="0"/>
      </c>
      <c r="P63" s="194"/>
      <c r="Q63" s="195"/>
      <c r="R63" s="196"/>
      <c r="S63" s="59">
        <f t="shared" si="1"/>
      </c>
      <c r="T63" s="197"/>
      <c r="U63" s="195"/>
      <c r="V63" s="39"/>
      <c r="W63" s="43"/>
    </row>
    <row r="64" spans="2:23" ht="22.5" customHeight="1">
      <c r="B64" s="41">
        <v>56</v>
      </c>
      <c r="C64" s="188"/>
      <c r="D64" s="42"/>
      <c r="E64" s="187"/>
      <c r="F64" s="191"/>
      <c r="G64" s="191"/>
      <c r="H64" s="190" t="s">
        <v>22</v>
      </c>
      <c r="I64" s="75" t="str">
        <f t="shared" si="2"/>
        <v>1</v>
      </c>
      <c r="J64" s="192"/>
      <c r="K64" s="191"/>
      <c r="L64" s="191"/>
      <c r="M64" s="174">
        <f t="shared" si="3"/>
      </c>
      <c r="N64" s="193"/>
      <c r="O64" s="59">
        <f t="shared" si="0"/>
      </c>
      <c r="P64" s="194"/>
      <c r="Q64" s="195"/>
      <c r="R64" s="196"/>
      <c r="S64" s="59">
        <f t="shared" si="1"/>
      </c>
      <c r="T64" s="197"/>
      <c r="U64" s="195"/>
      <c r="V64" s="39"/>
      <c r="W64" s="43"/>
    </row>
    <row r="65" spans="2:23" ht="22.5" customHeight="1">
      <c r="B65" s="41">
        <v>57</v>
      </c>
      <c r="C65" s="188"/>
      <c r="D65" s="42"/>
      <c r="E65" s="187"/>
      <c r="F65" s="191"/>
      <c r="G65" s="191"/>
      <c r="H65" s="190" t="s">
        <v>22</v>
      </c>
      <c r="I65" s="75" t="str">
        <f t="shared" si="2"/>
        <v>1</v>
      </c>
      <c r="J65" s="192"/>
      <c r="K65" s="191"/>
      <c r="L65" s="191"/>
      <c r="M65" s="174">
        <f t="shared" si="3"/>
      </c>
      <c r="N65" s="193"/>
      <c r="O65" s="59">
        <f t="shared" si="0"/>
      </c>
      <c r="P65" s="194"/>
      <c r="Q65" s="195"/>
      <c r="R65" s="196"/>
      <c r="S65" s="59">
        <f t="shared" si="1"/>
      </c>
      <c r="T65" s="197"/>
      <c r="U65" s="195"/>
      <c r="V65" s="39"/>
      <c r="W65" s="43"/>
    </row>
    <row r="66" spans="2:23" ht="22.5" customHeight="1">
      <c r="B66" s="41">
        <v>58</v>
      </c>
      <c r="C66" s="188"/>
      <c r="D66" s="42"/>
      <c r="E66" s="187"/>
      <c r="F66" s="191"/>
      <c r="G66" s="191"/>
      <c r="H66" s="190" t="s">
        <v>22</v>
      </c>
      <c r="I66" s="75" t="str">
        <f t="shared" si="2"/>
        <v>1</v>
      </c>
      <c r="J66" s="192"/>
      <c r="K66" s="191"/>
      <c r="L66" s="191"/>
      <c r="M66" s="174">
        <f t="shared" si="3"/>
      </c>
      <c r="N66" s="193"/>
      <c r="O66" s="59">
        <f t="shared" si="0"/>
      </c>
      <c r="P66" s="194"/>
      <c r="Q66" s="195"/>
      <c r="R66" s="196"/>
      <c r="S66" s="59">
        <f t="shared" si="1"/>
      </c>
      <c r="T66" s="197"/>
      <c r="U66" s="195"/>
      <c r="V66" s="39"/>
      <c r="W66" s="43"/>
    </row>
    <row r="67" spans="2:23" ht="22.5" customHeight="1">
      <c r="B67" s="41">
        <v>59</v>
      </c>
      <c r="C67" s="188"/>
      <c r="D67" s="42"/>
      <c r="E67" s="187"/>
      <c r="F67" s="191"/>
      <c r="G67" s="191"/>
      <c r="H67" s="190" t="s">
        <v>22</v>
      </c>
      <c r="I67" s="75" t="str">
        <f t="shared" si="2"/>
        <v>1</v>
      </c>
      <c r="J67" s="192"/>
      <c r="K67" s="191"/>
      <c r="L67" s="191"/>
      <c r="M67" s="174">
        <f t="shared" si="3"/>
      </c>
      <c r="N67" s="193"/>
      <c r="O67" s="59">
        <f t="shared" si="0"/>
      </c>
      <c r="P67" s="194"/>
      <c r="Q67" s="195"/>
      <c r="R67" s="196"/>
      <c r="S67" s="59">
        <f t="shared" si="1"/>
      </c>
      <c r="T67" s="197"/>
      <c r="U67" s="195"/>
      <c r="V67" s="39"/>
      <c r="W67" s="43"/>
    </row>
    <row r="68" spans="2:23" ht="22.5" customHeight="1">
      <c r="B68" s="41">
        <v>60</v>
      </c>
      <c r="C68" s="188"/>
      <c r="D68" s="42"/>
      <c r="E68" s="187"/>
      <c r="F68" s="191"/>
      <c r="G68" s="191"/>
      <c r="H68" s="190" t="s">
        <v>22</v>
      </c>
      <c r="I68" s="75" t="str">
        <f t="shared" si="2"/>
        <v>1</v>
      </c>
      <c r="J68" s="192"/>
      <c r="K68" s="191"/>
      <c r="L68" s="191"/>
      <c r="M68" s="174">
        <f t="shared" si="3"/>
      </c>
      <c r="N68" s="193"/>
      <c r="O68" s="59">
        <f t="shared" si="0"/>
      </c>
      <c r="P68" s="194"/>
      <c r="Q68" s="195"/>
      <c r="R68" s="196"/>
      <c r="S68" s="59">
        <f t="shared" si="1"/>
      </c>
      <c r="T68" s="197"/>
      <c r="U68" s="195"/>
      <c r="V68" s="39"/>
      <c r="W68" s="43"/>
    </row>
    <row r="69" spans="2:23" ht="22.5" customHeight="1">
      <c r="B69" s="41">
        <v>61</v>
      </c>
      <c r="C69" s="188"/>
      <c r="D69" s="42"/>
      <c r="E69" s="187"/>
      <c r="F69" s="191"/>
      <c r="G69" s="191"/>
      <c r="H69" s="190" t="s">
        <v>22</v>
      </c>
      <c r="I69" s="75" t="str">
        <f t="shared" si="2"/>
        <v>1</v>
      </c>
      <c r="J69" s="192"/>
      <c r="K69" s="191"/>
      <c r="L69" s="191"/>
      <c r="M69" s="174">
        <f t="shared" si="3"/>
      </c>
      <c r="N69" s="193"/>
      <c r="O69" s="59">
        <f t="shared" si="0"/>
      </c>
      <c r="P69" s="194"/>
      <c r="Q69" s="195"/>
      <c r="R69" s="196"/>
      <c r="S69" s="59">
        <f t="shared" si="1"/>
      </c>
      <c r="T69" s="197"/>
      <c r="U69" s="195"/>
      <c r="V69" s="39"/>
      <c r="W69" s="43"/>
    </row>
    <row r="70" spans="2:23" ht="22.5" customHeight="1">
      <c r="B70" s="41">
        <v>62</v>
      </c>
      <c r="C70" s="188"/>
      <c r="D70" s="42"/>
      <c r="E70" s="187"/>
      <c r="F70" s="191"/>
      <c r="G70" s="191"/>
      <c r="H70" s="190" t="s">
        <v>22</v>
      </c>
      <c r="I70" s="75" t="str">
        <f t="shared" si="2"/>
        <v>1</v>
      </c>
      <c r="J70" s="192"/>
      <c r="K70" s="191"/>
      <c r="L70" s="191"/>
      <c r="M70" s="174">
        <f t="shared" si="3"/>
      </c>
      <c r="N70" s="193"/>
      <c r="O70" s="59">
        <f t="shared" si="0"/>
      </c>
      <c r="P70" s="194"/>
      <c r="Q70" s="195"/>
      <c r="R70" s="196"/>
      <c r="S70" s="59">
        <f t="shared" si="1"/>
      </c>
      <c r="T70" s="197"/>
      <c r="U70" s="195"/>
      <c r="V70" s="39"/>
      <c r="W70" s="43"/>
    </row>
    <row r="71" spans="2:23" ht="22.5" customHeight="1">
      <c r="B71" s="41">
        <v>63</v>
      </c>
      <c r="C71" s="188"/>
      <c r="D71" s="42"/>
      <c r="E71" s="187"/>
      <c r="F71" s="191"/>
      <c r="G71" s="191"/>
      <c r="H71" s="190" t="s">
        <v>22</v>
      </c>
      <c r="I71" s="75" t="str">
        <f t="shared" si="2"/>
        <v>1</v>
      </c>
      <c r="J71" s="192"/>
      <c r="K71" s="191"/>
      <c r="L71" s="191"/>
      <c r="M71" s="174">
        <f t="shared" si="3"/>
      </c>
      <c r="N71" s="193"/>
      <c r="O71" s="59">
        <f t="shared" si="0"/>
      </c>
      <c r="P71" s="194"/>
      <c r="Q71" s="195"/>
      <c r="R71" s="196"/>
      <c r="S71" s="59">
        <f t="shared" si="1"/>
      </c>
      <c r="T71" s="197"/>
      <c r="U71" s="195"/>
      <c r="V71" s="39"/>
      <c r="W71" s="43"/>
    </row>
    <row r="72" spans="2:23" ht="22.5" customHeight="1">
      <c r="B72" s="41">
        <v>64</v>
      </c>
      <c r="C72" s="188"/>
      <c r="D72" s="42"/>
      <c r="E72" s="187"/>
      <c r="F72" s="191"/>
      <c r="G72" s="191"/>
      <c r="H72" s="190" t="s">
        <v>22</v>
      </c>
      <c r="I72" s="75" t="str">
        <f t="shared" si="2"/>
        <v>1</v>
      </c>
      <c r="J72" s="192"/>
      <c r="K72" s="191"/>
      <c r="L72" s="191"/>
      <c r="M72" s="174">
        <f t="shared" si="3"/>
      </c>
      <c r="N72" s="193"/>
      <c r="O72" s="59">
        <f t="shared" si="0"/>
      </c>
      <c r="P72" s="194"/>
      <c r="Q72" s="195"/>
      <c r="R72" s="196"/>
      <c r="S72" s="59">
        <f t="shared" si="1"/>
      </c>
      <c r="T72" s="197"/>
      <c r="U72" s="195"/>
      <c r="V72" s="39"/>
      <c r="W72" s="43"/>
    </row>
    <row r="73" spans="2:23" ht="22.5" customHeight="1">
      <c r="B73" s="41">
        <v>65</v>
      </c>
      <c r="C73" s="188"/>
      <c r="D73" s="42"/>
      <c r="E73" s="187"/>
      <c r="F73" s="191"/>
      <c r="G73" s="191"/>
      <c r="H73" s="190" t="s">
        <v>22</v>
      </c>
      <c r="I73" s="75" t="str">
        <f t="shared" si="2"/>
        <v>1</v>
      </c>
      <c r="J73" s="192"/>
      <c r="K73" s="191"/>
      <c r="L73" s="191"/>
      <c r="M73" s="174">
        <f t="shared" si="3"/>
      </c>
      <c r="N73" s="193"/>
      <c r="O73" s="59">
        <f aca="true" t="shared" si="4" ref="O73:O136">IF(N73="","",VLOOKUP(N73,$Y$9:$Z$40,2,))</f>
      </c>
      <c r="P73" s="194"/>
      <c r="Q73" s="195"/>
      <c r="R73" s="196"/>
      <c r="S73" s="59">
        <f aca="true" t="shared" si="5" ref="S73:S136">IF(R73="","",VLOOKUP(R73,$Y$9:$Z$40,2,))</f>
      </c>
      <c r="T73" s="197"/>
      <c r="U73" s="195"/>
      <c r="V73" s="39"/>
      <c r="W73" s="43"/>
    </row>
    <row r="74" spans="2:23" ht="22.5" customHeight="1">
      <c r="B74" s="41">
        <v>66</v>
      </c>
      <c r="C74" s="188"/>
      <c r="D74" s="42"/>
      <c r="E74" s="187"/>
      <c r="F74" s="191"/>
      <c r="G74" s="191"/>
      <c r="H74" s="190" t="s">
        <v>22</v>
      </c>
      <c r="I74" s="75" t="str">
        <f>IF(H74="","",IF(H74="男","1","2"))</f>
        <v>1</v>
      </c>
      <c r="J74" s="192"/>
      <c r="K74" s="191"/>
      <c r="L74" s="191"/>
      <c r="M74" s="174">
        <f aca="true" t="shared" si="6" ref="M74:M137">IF(F74="","",$B$3)</f>
      </c>
      <c r="N74" s="193"/>
      <c r="O74" s="59">
        <f t="shared" si="4"/>
      </c>
      <c r="P74" s="194"/>
      <c r="Q74" s="195"/>
      <c r="R74" s="196"/>
      <c r="S74" s="59">
        <f t="shared" si="5"/>
      </c>
      <c r="T74" s="197"/>
      <c r="U74" s="195"/>
      <c r="V74" s="39"/>
      <c r="W74" s="43"/>
    </row>
    <row r="75" spans="2:23" ht="22.5" customHeight="1">
      <c r="B75" s="41">
        <v>67</v>
      </c>
      <c r="C75" s="188"/>
      <c r="D75" s="42"/>
      <c r="E75" s="187"/>
      <c r="F75" s="191"/>
      <c r="G75" s="191"/>
      <c r="H75" s="190" t="s">
        <v>22</v>
      </c>
      <c r="I75" s="75" t="str">
        <f>IF(H75="","",IF(H75="男","1","2"))</f>
        <v>1</v>
      </c>
      <c r="J75" s="192"/>
      <c r="K75" s="191"/>
      <c r="L75" s="191"/>
      <c r="M75" s="174">
        <f t="shared" si="6"/>
      </c>
      <c r="N75" s="193"/>
      <c r="O75" s="59">
        <f t="shared" si="4"/>
      </c>
      <c r="P75" s="194"/>
      <c r="Q75" s="195"/>
      <c r="R75" s="196"/>
      <c r="S75" s="59">
        <f t="shared" si="5"/>
      </c>
      <c r="T75" s="197"/>
      <c r="U75" s="195"/>
      <c r="V75" s="39"/>
      <c r="W75" s="43"/>
    </row>
    <row r="76" spans="2:23" ht="22.5" customHeight="1">
      <c r="B76" s="41">
        <v>68</v>
      </c>
      <c r="C76" s="188"/>
      <c r="D76" s="42"/>
      <c r="E76" s="187"/>
      <c r="F76" s="191"/>
      <c r="G76" s="191"/>
      <c r="H76" s="190" t="s">
        <v>22</v>
      </c>
      <c r="I76" s="75" t="str">
        <f>IF(H76="","",IF(H76="男","1","2"))</f>
        <v>1</v>
      </c>
      <c r="J76" s="192"/>
      <c r="K76" s="191"/>
      <c r="L76" s="191"/>
      <c r="M76" s="174">
        <f t="shared" si="6"/>
      </c>
      <c r="N76" s="193"/>
      <c r="O76" s="59">
        <f t="shared" si="4"/>
      </c>
      <c r="P76" s="194"/>
      <c r="Q76" s="195"/>
      <c r="R76" s="196"/>
      <c r="S76" s="59">
        <f t="shared" si="5"/>
      </c>
      <c r="T76" s="197"/>
      <c r="U76" s="195"/>
      <c r="V76" s="39"/>
      <c r="W76" s="43"/>
    </row>
    <row r="77" spans="2:23" ht="22.5" customHeight="1">
      <c r="B77" s="41">
        <v>69</v>
      </c>
      <c r="C77" s="188"/>
      <c r="D77" s="42"/>
      <c r="E77" s="187"/>
      <c r="F77" s="191"/>
      <c r="G77" s="191"/>
      <c r="H77" s="190" t="s">
        <v>22</v>
      </c>
      <c r="I77" s="75" t="str">
        <f>IF(H77="","",IF(H77="男","1","2"))</f>
        <v>1</v>
      </c>
      <c r="J77" s="192"/>
      <c r="K77" s="191"/>
      <c r="L77" s="191"/>
      <c r="M77" s="174">
        <f t="shared" si="6"/>
      </c>
      <c r="N77" s="193"/>
      <c r="O77" s="59">
        <f t="shared" si="4"/>
      </c>
      <c r="P77" s="194"/>
      <c r="Q77" s="195"/>
      <c r="R77" s="196"/>
      <c r="S77" s="59">
        <f t="shared" si="5"/>
      </c>
      <c r="T77" s="197"/>
      <c r="U77" s="195"/>
      <c r="V77" s="39"/>
      <c r="W77" s="43"/>
    </row>
    <row r="78" spans="2:23" ht="22.5" customHeight="1">
      <c r="B78" s="41">
        <v>70</v>
      </c>
      <c r="C78" s="188"/>
      <c r="D78" s="42"/>
      <c r="E78" s="187"/>
      <c r="F78" s="191"/>
      <c r="G78" s="191"/>
      <c r="H78" s="190" t="s">
        <v>22</v>
      </c>
      <c r="I78" s="75" t="str">
        <f>IF(H78="","",IF(H78="男","1","2"))</f>
        <v>1</v>
      </c>
      <c r="J78" s="192"/>
      <c r="K78" s="191"/>
      <c r="L78" s="191"/>
      <c r="M78" s="174">
        <f t="shared" si="6"/>
      </c>
      <c r="N78" s="193"/>
      <c r="O78" s="59">
        <f t="shared" si="4"/>
      </c>
      <c r="P78" s="194"/>
      <c r="Q78" s="195"/>
      <c r="R78" s="196"/>
      <c r="S78" s="59">
        <f t="shared" si="5"/>
      </c>
      <c r="T78" s="197"/>
      <c r="U78" s="195"/>
      <c r="V78" s="39"/>
      <c r="W78" s="43"/>
    </row>
    <row r="79" spans="2:21" ht="22.5" customHeight="1">
      <c r="B79" s="41">
        <v>71</v>
      </c>
      <c r="C79" s="188"/>
      <c r="D79" s="42"/>
      <c r="E79" s="187"/>
      <c r="F79" s="191"/>
      <c r="G79" s="191"/>
      <c r="H79" s="190" t="s">
        <v>22</v>
      </c>
      <c r="I79" s="75" t="str">
        <f aca="true" t="shared" si="7" ref="I79:I142">IF(H79="","",IF(H79="男","1","2"))</f>
        <v>1</v>
      </c>
      <c r="J79" s="192"/>
      <c r="K79" s="191"/>
      <c r="L79" s="191"/>
      <c r="M79" s="174">
        <f t="shared" si="6"/>
      </c>
      <c r="N79" s="193"/>
      <c r="O79" s="59">
        <f t="shared" si="4"/>
      </c>
      <c r="P79" s="194"/>
      <c r="Q79" s="195"/>
      <c r="R79" s="196"/>
      <c r="S79" s="59">
        <f t="shared" si="5"/>
      </c>
      <c r="T79" s="197"/>
      <c r="U79" s="195"/>
    </row>
    <row r="80" spans="2:21" ht="22.5" customHeight="1">
      <c r="B80" s="41">
        <v>72</v>
      </c>
      <c r="C80" s="188"/>
      <c r="D80" s="42"/>
      <c r="E80" s="187"/>
      <c r="F80" s="191"/>
      <c r="G80" s="191"/>
      <c r="H80" s="190" t="s">
        <v>22</v>
      </c>
      <c r="I80" s="75" t="str">
        <f t="shared" si="7"/>
        <v>1</v>
      </c>
      <c r="J80" s="192"/>
      <c r="K80" s="191"/>
      <c r="L80" s="191"/>
      <c r="M80" s="174">
        <f t="shared" si="6"/>
      </c>
      <c r="N80" s="193"/>
      <c r="O80" s="59">
        <f t="shared" si="4"/>
      </c>
      <c r="P80" s="194"/>
      <c r="Q80" s="195"/>
      <c r="R80" s="196"/>
      <c r="S80" s="59">
        <f t="shared" si="5"/>
      </c>
      <c r="T80" s="197"/>
      <c r="U80" s="195"/>
    </row>
    <row r="81" spans="2:21" ht="22.5" customHeight="1">
      <c r="B81" s="41">
        <v>73</v>
      </c>
      <c r="C81" s="188"/>
      <c r="D81" s="42"/>
      <c r="E81" s="187"/>
      <c r="F81" s="191"/>
      <c r="G81" s="191"/>
      <c r="H81" s="190" t="s">
        <v>22</v>
      </c>
      <c r="I81" s="75" t="str">
        <f t="shared" si="7"/>
        <v>1</v>
      </c>
      <c r="J81" s="192"/>
      <c r="K81" s="191"/>
      <c r="L81" s="191"/>
      <c r="M81" s="174">
        <f t="shared" si="6"/>
      </c>
      <c r="N81" s="193"/>
      <c r="O81" s="59">
        <f t="shared" si="4"/>
      </c>
      <c r="P81" s="194"/>
      <c r="Q81" s="195"/>
      <c r="R81" s="196"/>
      <c r="S81" s="59">
        <f t="shared" si="5"/>
      </c>
      <c r="T81" s="197"/>
      <c r="U81" s="195"/>
    </row>
    <row r="82" spans="2:21" ht="22.5" customHeight="1">
      <c r="B82" s="41">
        <v>74</v>
      </c>
      <c r="C82" s="188"/>
      <c r="D82" s="42"/>
      <c r="E82" s="187"/>
      <c r="F82" s="191"/>
      <c r="G82" s="191"/>
      <c r="H82" s="190" t="s">
        <v>22</v>
      </c>
      <c r="I82" s="75" t="str">
        <f t="shared" si="7"/>
        <v>1</v>
      </c>
      <c r="J82" s="192"/>
      <c r="K82" s="191"/>
      <c r="L82" s="191"/>
      <c r="M82" s="174">
        <f t="shared" si="6"/>
      </c>
      <c r="N82" s="193"/>
      <c r="O82" s="59">
        <f t="shared" si="4"/>
      </c>
      <c r="P82" s="194"/>
      <c r="Q82" s="195"/>
      <c r="R82" s="196"/>
      <c r="S82" s="59">
        <f t="shared" si="5"/>
      </c>
      <c r="T82" s="197"/>
      <c r="U82" s="195"/>
    </row>
    <row r="83" spans="2:21" ht="22.5" customHeight="1">
      <c r="B83" s="41">
        <v>75</v>
      </c>
      <c r="C83" s="188"/>
      <c r="D83" s="42"/>
      <c r="E83" s="187"/>
      <c r="F83" s="191"/>
      <c r="G83" s="191"/>
      <c r="H83" s="190" t="s">
        <v>22</v>
      </c>
      <c r="I83" s="75" t="str">
        <f t="shared" si="7"/>
        <v>1</v>
      </c>
      <c r="J83" s="192"/>
      <c r="K83" s="191"/>
      <c r="L83" s="191"/>
      <c r="M83" s="174">
        <f t="shared" si="6"/>
      </c>
      <c r="N83" s="193"/>
      <c r="O83" s="59">
        <f t="shared" si="4"/>
      </c>
      <c r="P83" s="194"/>
      <c r="Q83" s="195"/>
      <c r="R83" s="196"/>
      <c r="S83" s="59">
        <f t="shared" si="5"/>
      </c>
      <c r="T83" s="197"/>
      <c r="U83" s="195"/>
    </row>
    <row r="84" spans="2:21" ht="22.5" customHeight="1">
      <c r="B84" s="41">
        <v>76</v>
      </c>
      <c r="C84" s="188"/>
      <c r="D84" s="42"/>
      <c r="E84" s="187"/>
      <c r="F84" s="191"/>
      <c r="G84" s="191"/>
      <c r="H84" s="190" t="s">
        <v>22</v>
      </c>
      <c r="I84" s="75" t="str">
        <f t="shared" si="7"/>
        <v>1</v>
      </c>
      <c r="J84" s="192"/>
      <c r="K84" s="191"/>
      <c r="L84" s="191"/>
      <c r="M84" s="174">
        <f t="shared" si="6"/>
      </c>
      <c r="N84" s="193"/>
      <c r="O84" s="59">
        <f t="shared" si="4"/>
      </c>
      <c r="P84" s="194"/>
      <c r="Q84" s="195"/>
      <c r="R84" s="196"/>
      <c r="S84" s="59">
        <f t="shared" si="5"/>
      </c>
      <c r="T84" s="197"/>
      <c r="U84" s="195"/>
    </row>
    <row r="85" spans="2:21" ht="22.5" customHeight="1">
      <c r="B85" s="41">
        <v>77</v>
      </c>
      <c r="C85" s="188"/>
      <c r="D85" s="42"/>
      <c r="E85" s="187"/>
      <c r="F85" s="191"/>
      <c r="G85" s="191"/>
      <c r="H85" s="190" t="s">
        <v>22</v>
      </c>
      <c r="I85" s="75" t="str">
        <f t="shared" si="7"/>
        <v>1</v>
      </c>
      <c r="J85" s="192"/>
      <c r="K85" s="191"/>
      <c r="L85" s="191"/>
      <c r="M85" s="174">
        <f t="shared" si="6"/>
      </c>
      <c r="N85" s="193"/>
      <c r="O85" s="59">
        <f t="shared" si="4"/>
      </c>
      <c r="P85" s="194"/>
      <c r="Q85" s="195"/>
      <c r="R85" s="196"/>
      <c r="S85" s="59">
        <f t="shared" si="5"/>
      </c>
      <c r="T85" s="197"/>
      <c r="U85" s="195"/>
    </row>
    <row r="86" spans="2:21" ht="22.5" customHeight="1">
      <c r="B86" s="41">
        <v>78</v>
      </c>
      <c r="C86" s="188"/>
      <c r="D86" s="42"/>
      <c r="E86" s="187"/>
      <c r="F86" s="191"/>
      <c r="G86" s="191"/>
      <c r="H86" s="190" t="s">
        <v>22</v>
      </c>
      <c r="I86" s="75" t="str">
        <f t="shared" si="7"/>
        <v>1</v>
      </c>
      <c r="J86" s="192"/>
      <c r="K86" s="191"/>
      <c r="L86" s="191"/>
      <c r="M86" s="174">
        <f t="shared" si="6"/>
      </c>
      <c r="N86" s="193"/>
      <c r="O86" s="59">
        <f t="shared" si="4"/>
      </c>
      <c r="P86" s="194"/>
      <c r="Q86" s="195"/>
      <c r="R86" s="196"/>
      <c r="S86" s="59">
        <f t="shared" si="5"/>
      </c>
      <c r="T86" s="197"/>
      <c r="U86" s="195"/>
    </row>
    <row r="87" spans="2:21" ht="22.5" customHeight="1">
      <c r="B87" s="41">
        <v>79</v>
      </c>
      <c r="C87" s="188"/>
      <c r="D87" s="42"/>
      <c r="E87" s="187"/>
      <c r="F87" s="191"/>
      <c r="G87" s="191"/>
      <c r="H87" s="190" t="s">
        <v>22</v>
      </c>
      <c r="I87" s="75" t="str">
        <f t="shared" si="7"/>
        <v>1</v>
      </c>
      <c r="J87" s="192"/>
      <c r="K87" s="191"/>
      <c r="L87" s="191"/>
      <c r="M87" s="174">
        <f t="shared" si="6"/>
      </c>
      <c r="N87" s="193"/>
      <c r="O87" s="59">
        <f t="shared" si="4"/>
      </c>
      <c r="P87" s="194"/>
      <c r="Q87" s="195"/>
      <c r="R87" s="196"/>
      <c r="S87" s="59">
        <f t="shared" si="5"/>
      </c>
      <c r="T87" s="197"/>
      <c r="U87" s="195"/>
    </row>
    <row r="88" spans="2:21" ht="22.5" customHeight="1">
      <c r="B88" s="41">
        <v>80</v>
      </c>
      <c r="C88" s="188"/>
      <c r="D88" s="42"/>
      <c r="E88" s="187"/>
      <c r="F88" s="191"/>
      <c r="G88" s="191"/>
      <c r="H88" s="190" t="s">
        <v>22</v>
      </c>
      <c r="I88" s="75" t="str">
        <f t="shared" si="7"/>
        <v>1</v>
      </c>
      <c r="J88" s="192"/>
      <c r="K88" s="191"/>
      <c r="L88" s="191"/>
      <c r="M88" s="174">
        <f t="shared" si="6"/>
      </c>
      <c r="N88" s="193"/>
      <c r="O88" s="59">
        <f t="shared" si="4"/>
      </c>
      <c r="P88" s="194"/>
      <c r="Q88" s="195"/>
      <c r="R88" s="196"/>
      <c r="S88" s="59">
        <f t="shared" si="5"/>
      </c>
      <c r="T88" s="197"/>
      <c r="U88" s="195"/>
    </row>
    <row r="89" spans="2:21" ht="22.5" customHeight="1">
      <c r="B89" s="41">
        <v>81</v>
      </c>
      <c r="C89" s="188"/>
      <c r="D89" s="42"/>
      <c r="E89" s="187"/>
      <c r="F89" s="191"/>
      <c r="G89" s="191"/>
      <c r="H89" s="190" t="s">
        <v>22</v>
      </c>
      <c r="I89" s="75" t="str">
        <f t="shared" si="7"/>
        <v>1</v>
      </c>
      <c r="J89" s="192"/>
      <c r="K89" s="191"/>
      <c r="L89" s="191"/>
      <c r="M89" s="174">
        <f t="shared" si="6"/>
      </c>
      <c r="N89" s="193"/>
      <c r="O89" s="59">
        <f t="shared" si="4"/>
      </c>
      <c r="P89" s="194"/>
      <c r="Q89" s="195"/>
      <c r="R89" s="196"/>
      <c r="S89" s="59">
        <f t="shared" si="5"/>
      </c>
      <c r="T89" s="197"/>
      <c r="U89" s="195"/>
    </row>
    <row r="90" spans="2:21" ht="22.5" customHeight="1">
      <c r="B90" s="41">
        <v>82</v>
      </c>
      <c r="C90" s="188"/>
      <c r="D90" s="42"/>
      <c r="E90" s="187"/>
      <c r="F90" s="191"/>
      <c r="G90" s="191"/>
      <c r="H90" s="190" t="s">
        <v>22</v>
      </c>
      <c r="I90" s="75" t="str">
        <f t="shared" si="7"/>
        <v>1</v>
      </c>
      <c r="J90" s="192"/>
      <c r="K90" s="191"/>
      <c r="L90" s="191"/>
      <c r="M90" s="174">
        <f t="shared" si="6"/>
      </c>
      <c r="N90" s="193"/>
      <c r="O90" s="59">
        <f t="shared" si="4"/>
      </c>
      <c r="P90" s="194"/>
      <c r="Q90" s="195"/>
      <c r="R90" s="196"/>
      <c r="S90" s="59">
        <f t="shared" si="5"/>
      </c>
      <c r="T90" s="197"/>
      <c r="U90" s="195"/>
    </row>
    <row r="91" spans="2:21" ht="22.5" customHeight="1">
      <c r="B91" s="41">
        <v>83</v>
      </c>
      <c r="C91" s="188"/>
      <c r="D91" s="42"/>
      <c r="E91" s="187"/>
      <c r="F91" s="191"/>
      <c r="G91" s="191"/>
      <c r="H91" s="190" t="s">
        <v>22</v>
      </c>
      <c r="I91" s="75" t="str">
        <f t="shared" si="7"/>
        <v>1</v>
      </c>
      <c r="J91" s="192"/>
      <c r="K91" s="191"/>
      <c r="L91" s="191"/>
      <c r="M91" s="174">
        <f t="shared" si="6"/>
      </c>
      <c r="N91" s="193"/>
      <c r="O91" s="59">
        <f t="shared" si="4"/>
      </c>
      <c r="P91" s="194"/>
      <c r="Q91" s="195"/>
      <c r="R91" s="196"/>
      <c r="S91" s="59">
        <f t="shared" si="5"/>
      </c>
      <c r="T91" s="197"/>
      <c r="U91" s="195"/>
    </row>
    <row r="92" spans="2:21" ht="22.5" customHeight="1">
      <c r="B92" s="41">
        <v>84</v>
      </c>
      <c r="C92" s="188"/>
      <c r="D92" s="42"/>
      <c r="E92" s="187"/>
      <c r="F92" s="191"/>
      <c r="G92" s="191"/>
      <c r="H92" s="190" t="s">
        <v>22</v>
      </c>
      <c r="I92" s="75" t="str">
        <f t="shared" si="7"/>
        <v>1</v>
      </c>
      <c r="J92" s="192"/>
      <c r="K92" s="191"/>
      <c r="L92" s="191"/>
      <c r="M92" s="174">
        <f t="shared" si="6"/>
      </c>
      <c r="N92" s="193"/>
      <c r="O92" s="59">
        <f t="shared" si="4"/>
      </c>
      <c r="P92" s="194"/>
      <c r="Q92" s="195"/>
      <c r="R92" s="196"/>
      <c r="S92" s="59">
        <f t="shared" si="5"/>
      </c>
      <c r="T92" s="197"/>
      <c r="U92" s="195"/>
    </row>
    <row r="93" spans="2:21" ht="22.5" customHeight="1">
      <c r="B93" s="41">
        <v>85</v>
      </c>
      <c r="C93" s="188"/>
      <c r="D93" s="42"/>
      <c r="E93" s="187"/>
      <c r="F93" s="191"/>
      <c r="G93" s="191"/>
      <c r="H93" s="190" t="s">
        <v>22</v>
      </c>
      <c r="I93" s="75" t="str">
        <f t="shared" si="7"/>
        <v>1</v>
      </c>
      <c r="J93" s="192"/>
      <c r="K93" s="191"/>
      <c r="L93" s="191"/>
      <c r="M93" s="174">
        <f t="shared" si="6"/>
      </c>
      <c r="N93" s="193"/>
      <c r="O93" s="59">
        <f t="shared" si="4"/>
      </c>
      <c r="P93" s="194"/>
      <c r="Q93" s="195"/>
      <c r="R93" s="196"/>
      <c r="S93" s="59">
        <f t="shared" si="5"/>
      </c>
      <c r="T93" s="197"/>
      <c r="U93" s="195"/>
    </row>
    <row r="94" spans="2:21" ht="22.5" customHeight="1">
      <c r="B94" s="41">
        <v>86</v>
      </c>
      <c r="C94" s="188"/>
      <c r="D94" s="42"/>
      <c r="E94" s="187"/>
      <c r="F94" s="191"/>
      <c r="G94" s="191"/>
      <c r="H94" s="190" t="s">
        <v>22</v>
      </c>
      <c r="I94" s="75" t="str">
        <f t="shared" si="7"/>
        <v>1</v>
      </c>
      <c r="J94" s="192"/>
      <c r="K94" s="191"/>
      <c r="L94" s="191"/>
      <c r="M94" s="174">
        <f t="shared" si="6"/>
      </c>
      <c r="N94" s="193"/>
      <c r="O94" s="59">
        <f t="shared" si="4"/>
      </c>
      <c r="P94" s="194"/>
      <c r="Q94" s="195"/>
      <c r="R94" s="196"/>
      <c r="S94" s="59">
        <f t="shared" si="5"/>
      </c>
      <c r="T94" s="197"/>
      <c r="U94" s="195"/>
    </row>
    <row r="95" spans="2:21" ht="22.5" customHeight="1">
      <c r="B95" s="41">
        <v>87</v>
      </c>
      <c r="C95" s="188"/>
      <c r="D95" s="42"/>
      <c r="E95" s="187"/>
      <c r="F95" s="191"/>
      <c r="G95" s="191"/>
      <c r="H95" s="190" t="s">
        <v>22</v>
      </c>
      <c r="I95" s="75" t="str">
        <f t="shared" si="7"/>
        <v>1</v>
      </c>
      <c r="J95" s="192"/>
      <c r="K95" s="191"/>
      <c r="L95" s="191"/>
      <c r="M95" s="174">
        <f t="shared" si="6"/>
      </c>
      <c r="N95" s="193"/>
      <c r="O95" s="59">
        <f t="shared" si="4"/>
      </c>
      <c r="P95" s="194"/>
      <c r="Q95" s="195"/>
      <c r="R95" s="196"/>
      <c r="S95" s="59">
        <f t="shared" si="5"/>
      </c>
      <c r="T95" s="197"/>
      <c r="U95" s="195"/>
    </row>
    <row r="96" spans="2:21" ht="22.5" customHeight="1">
      <c r="B96" s="41">
        <v>88</v>
      </c>
      <c r="C96" s="188"/>
      <c r="D96" s="42"/>
      <c r="E96" s="187"/>
      <c r="F96" s="191"/>
      <c r="G96" s="191"/>
      <c r="H96" s="190" t="s">
        <v>22</v>
      </c>
      <c r="I96" s="75" t="str">
        <f t="shared" si="7"/>
        <v>1</v>
      </c>
      <c r="J96" s="192"/>
      <c r="K96" s="191"/>
      <c r="L96" s="191"/>
      <c r="M96" s="174">
        <f t="shared" si="6"/>
      </c>
      <c r="N96" s="193"/>
      <c r="O96" s="59">
        <f t="shared" si="4"/>
      </c>
      <c r="P96" s="194"/>
      <c r="Q96" s="195"/>
      <c r="R96" s="196"/>
      <c r="S96" s="59">
        <f t="shared" si="5"/>
      </c>
      <c r="T96" s="197"/>
      <c r="U96" s="195"/>
    </row>
    <row r="97" spans="2:21" ht="22.5" customHeight="1">
      <c r="B97" s="41">
        <v>89</v>
      </c>
      <c r="C97" s="188"/>
      <c r="D97" s="42"/>
      <c r="E97" s="187"/>
      <c r="F97" s="191"/>
      <c r="G97" s="191"/>
      <c r="H97" s="190" t="s">
        <v>22</v>
      </c>
      <c r="I97" s="75" t="str">
        <f t="shared" si="7"/>
        <v>1</v>
      </c>
      <c r="J97" s="192"/>
      <c r="K97" s="191"/>
      <c r="L97" s="191"/>
      <c r="M97" s="174">
        <f t="shared" si="6"/>
      </c>
      <c r="N97" s="193"/>
      <c r="O97" s="59">
        <f t="shared" si="4"/>
      </c>
      <c r="P97" s="194"/>
      <c r="Q97" s="195"/>
      <c r="R97" s="196"/>
      <c r="S97" s="59">
        <f t="shared" si="5"/>
      </c>
      <c r="T97" s="197"/>
      <c r="U97" s="195"/>
    </row>
    <row r="98" spans="2:21" ht="22.5" customHeight="1">
      <c r="B98" s="41">
        <v>90</v>
      </c>
      <c r="C98" s="188"/>
      <c r="D98" s="42"/>
      <c r="E98" s="187"/>
      <c r="F98" s="191"/>
      <c r="G98" s="191"/>
      <c r="H98" s="190" t="s">
        <v>22</v>
      </c>
      <c r="I98" s="75" t="str">
        <f t="shared" si="7"/>
        <v>1</v>
      </c>
      <c r="J98" s="192"/>
      <c r="K98" s="191"/>
      <c r="L98" s="191"/>
      <c r="M98" s="174">
        <f t="shared" si="6"/>
      </c>
      <c r="N98" s="193"/>
      <c r="O98" s="59">
        <f t="shared" si="4"/>
      </c>
      <c r="P98" s="194"/>
      <c r="Q98" s="195"/>
      <c r="R98" s="196"/>
      <c r="S98" s="59">
        <f t="shared" si="5"/>
      </c>
      <c r="T98" s="197"/>
      <c r="U98" s="195"/>
    </row>
    <row r="99" spans="2:21" ht="22.5" customHeight="1">
      <c r="B99" s="41">
        <v>91</v>
      </c>
      <c r="C99" s="188"/>
      <c r="D99" s="42"/>
      <c r="E99" s="187"/>
      <c r="F99" s="191"/>
      <c r="G99" s="191"/>
      <c r="H99" s="190" t="s">
        <v>22</v>
      </c>
      <c r="I99" s="75" t="str">
        <f t="shared" si="7"/>
        <v>1</v>
      </c>
      <c r="J99" s="192"/>
      <c r="K99" s="191"/>
      <c r="L99" s="191"/>
      <c r="M99" s="174">
        <f t="shared" si="6"/>
      </c>
      <c r="N99" s="193"/>
      <c r="O99" s="59">
        <f t="shared" si="4"/>
      </c>
      <c r="P99" s="194"/>
      <c r="Q99" s="195"/>
      <c r="R99" s="196"/>
      <c r="S99" s="59">
        <f t="shared" si="5"/>
      </c>
      <c r="T99" s="197"/>
      <c r="U99" s="195"/>
    </row>
    <row r="100" spans="2:21" ht="22.5" customHeight="1">
      <c r="B100" s="41">
        <v>92</v>
      </c>
      <c r="C100" s="188"/>
      <c r="D100" s="42"/>
      <c r="E100" s="187"/>
      <c r="F100" s="191"/>
      <c r="G100" s="191"/>
      <c r="H100" s="190" t="s">
        <v>22</v>
      </c>
      <c r="I100" s="75" t="str">
        <f t="shared" si="7"/>
        <v>1</v>
      </c>
      <c r="J100" s="192"/>
      <c r="K100" s="191"/>
      <c r="L100" s="191"/>
      <c r="M100" s="174">
        <f t="shared" si="6"/>
      </c>
      <c r="N100" s="193"/>
      <c r="O100" s="59">
        <f t="shared" si="4"/>
      </c>
      <c r="P100" s="194"/>
      <c r="Q100" s="195"/>
      <c r="R100" s="196"/>
      <c r="S100" s="59">
        <f t="shared" si="5"/>
      </c>
      <c r="T100" s="197"/>
      <c r="U100" s="195"/>
    </row>
    <row r="101" spans="2:21" ht="22.5" customHeight="1">
      <c r="B101" s="41">
        <v>93</v>
      </c>
      <c r="C101" s="188"/>
      <c r="D101" s="42"/>
      <c r="E101" s="187"/>
      <c r="F101" s="191"/>
      <c r="G101" s="191"/>
      <c r="H101" s="190" t="s">
        <v>22</v>
      </c>
      <c r="I101" s="75" t="str">
        <f t="shared" si="7"/>
        <v>1</v>
      </c>
      <c r="J101" s="192"/>
      <c r="K101" s="191"/>
      <c r="L101" s="191"/>
      <c r="M101" s="174">
        <f t="shared" si="6"/>
      </c>
      <c r="N101" s="193"/>
      <c r="O101" s="59">
        <f t="shared" si="4"/>
      </c>
      <c r="P101" s="194"/>
      <c r="Q101" s="195"/>
      <c r="R101" s="196"/>
      <c r="S101" s="59">
        <f t="shared" si="5"/>
      </c>
      <c r="T101" s="197"/>
      <c r="U101" s="195"/>
    </row>
    <row r="102" spans="2:21" ht="22.5" customHeight="1">
      <c r="B102" s="41">
        <v>94</v>
      </c>
      <c r="C102" s="188"/>
      <c r="D102" s="42"/>
      <c r="E102" s="187"/>
      <c r="F102" s="191"/>
      <c r="G102" s="191"/>
      <c r="H102" s="190" t="s">
        <v>22</v>
      </c>
      <c r="I102" s="75" t="str">
        <f t="shared" si="7"/>
        <v>1</v>
      </c>
      <c r="J102" s="192"/>
      <c r="K102" s="191"/>
      <c r="L102" s="191"/>
      <c r="M102" s="174">
        <f t="shared" si="6"/>
      </c>
      <c r="N102" s="193"/>
      <c r="O102" s="59">
        <f t="shared" si="4"/>
      </c>
      <c r="P102" s="194"/>
      <c r="Q102" s="195"/>
      <c r="R102" s="196"/>
      <c r="S102" s="59">
        <f t="shared" si="5"/>
      </c>
      <c r="T102" s="197"/>
      <c r="U102" s="195"/>
    </row>
    <row r="103" spans="2:21" ht="22.5" customHeight="1">
      <c r="B103" s="41">
        <v>95</v>
      </c>
      <c r="C103" s="188"/>
      <c r="D103" s="42"/>
      <c r="E103" s="187"/>
      <c r="F103" s="191"/>
      <c r="G103" s="191"/>
      <c r="H103" s="190" t="s">
        <v>22</v>
      </c>
      <c r="I103" s="75" t="str">
        <f t="shared" si="7"/>
        <v>1</v>
      </c>
      <c r="J103" s="192"/>
      <c r="K103" s="191"/>
      <c r="L103" s="191"/>
      <c r="M103" s="174">
        <f t="shared" si="6"/>
      </c>
      <c r="N103" s="193"/>
      <c r="O103" s="59">
        <f t="shared" si="4"/>
      </c>
      <c r="P103" s="194"/>
      <c r="Q103" s="195"/>
      <c r="R103" s="196"/>
      <c r="S103" s="59">
        <f t="shared" si="5"/>
      </c>
      <c r="T103" s="197"/>
      <c r="U103" s="195"/>
    </row>
    <row r="104" spans="2:21" ht="22.5" customHeight="1">
      <c r="B104" s="41">
        <v>96</v>
      </c>
      <c r="C104" s="188"/>
      <c r="D104" s="42"/>
      <c r="E104" s="187"/>
      <c r="F104" s="191"/>
      <c r="G104" s="191"/>
      <c r="H104" s="190" t="s">
        <v>22</v>
      </c>
      <c r="I104" s="75" t="str">
        <f t="shared" si="7"/>
        <v>1</v>
      </c>
      <c r="J104" s="192"/>
      <c r="K104" s="191"/>
      <c r="L104" s="191"/>
      <c r="M104" s="174">
        <f t="shared" si="6"/>
      </c>
      <c r="N104" s="193"/>
      <c r="O104" s="59">
        <f t="shared" si="4"/>
      </c>
      <c r="P104" s="194"/>
      <c r="Q104" s="195"/>
      <c r="R104" s="196"/>
      <c r="S104" s="59">
        <f t="shared" si="5"/>
      </c>
      <c r="T104" s="197"/>
      <c r="U104" s="195"/>
    </row>
    <row r="105" spans="2:21" ht="22.5" customHeight="1">
      <c r="B105" s="41">
        <v>97</v>
      </c>
      <c r="C105" s="188"/>
      <c r="D105" s="42"/>
      <c r="E105" s="187"/>
      <c r="F105" s="191"/>
      <c r="G105" s="191"/>
      <c r="H105" s="190" t="s">
        <v>22</v>
      </c>
      <c r="I105" s="75" t="str">
        <f t="shared" si="7"/>
        <v>1</v>
      </c>
      <c r="J105" s="192"/>
      <c r="K105" s="191"/>
      <c r="L105" s="191"/>
      <c r="M105" s="174">
        <f t="shared" si="6"/>
      </c>
      <c r="N105" s="193"/>
      <c r="O105" s="59">
        <f t="shared" si="4"/>
      </c>
      <c r="P105" s="194"/>
      <c r="Q105" s="195"/>
      <c r="R105" s="196"/>
      <c r="S105" s="59">
        <f t="shared" si="5"/>
      </c>
      <c r="T105" s="197"/>
      <c r="U105" s="195"/>
    </row>
    <row r="106" spans="2:21" ht="22.5" customHeight="1">
      <c r="B106" s="41">
        <v>98</v>
      </c>
      <c r="C106" s="188"/>
      <c r="D106" s="42"/>
      <c r="E106" s="187"/>
      <c r="F106" s="191"/>
      <c r="G106" s="191"/>
      <c r="H106" s="190" t="s">
        <v>22</v>
      </c>
      <c r="I106" s="75" t="str">
        <f t="shared" si="7"/>
        <v>1</v>
      </c>
      <c r="J106" s="192"/>
      <c r="K106" s="191"/>
      <c r="L106" s="191"/>
      <c r="M106" s="174">
        <f t="shared" si="6"/>
      </c>
      <c r="N106" s="193"/>
      <c r="O106" s="59">
        <f t="shared" si="4"/>
      </c>
      <c r="P106" s="194"/>
      <c r="Q106" s="195"/>
      <c r="R106" s="196"/>
      <c r="S106" s="59">
        <f t="shared" si="5"/>
      </c>
      <c r="T106" s="197"/>
      <c r="U106" s="195"/>
    </row>
    <row r="107" spans="2:21" ht="22.5" customHeight="1">
      <c r="B107" s="41">
        <v>99</v>
      </c>
      <c r="C107" s="188"/>
      <c r="D107" s="42"/>
      <c r="E107" s="187"/>
      <c r="F107" s="191"/>
      <c r="G107" s="191"/>
      <c r="H107" s="190" t="s">
        <v>22</v>
      </c>
      <c r="I107" s="75" t="str">
        <f t="shared" si="7"/>
        <v>1</v>
      </c>
      <c r="J107" s="192"/>
      <c r="K107" s="191"/>
      <c r="L107" s="191"/>
      <c r="M107" s="174">
        <f t="shared" si="6"/>
      </c>
      <c r="N107" s="193"/>
      <c r="O107" s="59">
        <f t="shared" si="4"/>
      </c>
      <c r="P107" s="194"/>
      <c r="Q107" s="195"/>
      <c r="R107" s="196"/>
      <c r="S107" s="59">
        <f t="shared" si="5"/>
      </c>
      <c r="T107" s="197"/>
      <c r="U107" s="195"/>
    </row>
    <row r="108" spans="2:21" ht="22.5" customHeight="1">
      <c r="B108" s="41">
        <v>100</v>
      </c>
      <c r="C108" s="188"/>
      <c r="D108" s="42"/>
      <c r="E108" s="187"/>
      <c r="F108" s="191"/>
      <c r="G108" s="191"/>
      <c r="H108" s="190" t="s">
        <v>22</v>
      </c>
      <c r="I108" s="75" t="str">
        <f t="shared" si="7"/>
        <v>1</v>
      </c>
      <c r="J108" s="192"/>
      <c r="K108" s="191"/>
      <c r="L108" s="191"/>
      <c r="M108" s="174">
        <f t="shared" si="6"/>
      </c>
      <c r="N108" s="193"/>
      <c r="O108" s="59">
        <f t="shared" si="4"/>
      </c>
      <c r="P108" s="194"/>
      <c r="Q108" s="195"/>
      <c r="R108" s="196"/>
      <c r="S108" s="59">
        <f t="shared" si="5"/>
      </c>
      <c r="T108" s="197"/>
      <c r="U108" s="195"/>
    </row>
    <row r="109" spans="2:21" ht="22.5" customHeight="1">
      <c r="B109" s="41">
        <v>101</v>
      </c>
      <c r="C109" s="188"/>
      <c r="D109" s="42"/>
      <c r="E109" s="187"/>
      <c r="F109" s="191"/>
      <c r="G109" s="191"/>
      <c r="H109" s="190" t="s">
        <v>22</v>
      </c>
      <c r="I109" s="75" t="str">
        <f t="shared" si="7"/>
        <v>1</v>
      </c>
      <c r="J109" s="192"/>
      <c r="K109" s="191"/>
      <c r="L109" s="191"/>
      <c r="M109" s="174">
        <f t="shared" si="6"/>
      </c>
      <c r="N109" s="193"/>
      <c r="O109" s="59">
        <f t="shared" si="4"/>
      </c>
      <c r="P109" s="194"/>
      <c r="Q109" s="195"/>
      <c r="R109" s="196"/>
      <c r="S109" s="59">
        <f t="shared" si="5"/>
      </c>
      <c r="T109" s="197"/>
      <c r="U109" s="195"/>
    </row>
    <row r="110" spans="2:21" ht="22.5" customHeight="1">
      <c r="B110" s="41">
        <v>102</v>
      </c>
      <c r="C110" s="188"/>
      <c r="D110" s="42"/>
      <c r="E110" s="187"/>
      <c r="F110" s="191"/>
      <c r="G110" s="191"/>
      <c r="H110" s="190" t="s">
        <v>22</v>
      </c>
      <c r="I110" s="75" t="str">
        <f t="shared" si="7"/>
        <v>1</v>
      </c>
      <c r="J110" s="192"/>
      <c r="K110" s="191"/>
      <c r="L110" s="191"/>
      <c r="M110" s="174">
        <f t="shared" si="6"/>
      </c>
      <c r="N110" s="193"/>
      <c r="O110" s="59">
        <f t="shared" si="4"/>
      </c>
      <c r="P110" s="194"/>
      <c r="Q110" s="195"/>
      <c r="R110" s="196"/>
      <c r="S110" s="59">
        <f t="shared" si="5"/>
      </c>
      <c r="T110" s="197"/>
      <c r="U110" s="195"/>
    </row>
    <row r="111" spans="2:21" ht="22.5" customHeight="1">
      <c r="B111" s="41">
        <v>103</v>
      </c>
      <c r="C111" s="188"/>
      <c r="D111" s="42"/>
      <c r="E111" s="187"/>
      <c r="F111" s="191"/>
      <c r="G111" s="191"/>
      <c r="H111" s="190" t="s">
        <v>22</v>
      </c>
      <c r="I111" s="75" t="str">
        <f t="shared" si="7"/>
        <v>1</v>
      </c>
      <c r="J111" s="192"/>
      <c r="K111" s="191"/>
      <c r="L111" s="191"/>
      <c r="M111" s="174">
        <f t="shared" si="6"/>
      </c>
      <c r="N111" s="193"/>
      <c r="O111" s="59">
        <f t="shared" si="4"/>
      </c>
      <c r="P111" s="194"/>
      <c r="Q111" s="195"/>
      <c r="R111" s="196"/>
      <c r="S111" s="59">
        <f t="shared" si="5"/>
      </c>
      <c r="T111" s="197"/>
      <c r="U111" s="195"/>
    </row>
    <row r="112" spans="2:21" ht="22.5" customHeight="1">
      <c r="B112" s="41">
        <v>104</v>
      </c>
      <c r="C112" s="188"/>
      <c r="D112" s="42"/>
      <c r="E112" s="187"/>
      <c r="F112" s="191"/>
      <c r="G112" s="191"/>
      <c r="H112" s="190" t="s">
        <v>22</v>
      </c>
      <c r="I112" s="75" t="str">
        <f t="shared" si="7"/>
        <v>1</v>
      </c>
      <c r="J112" s="192"/>
      <c r="K112" s="191"/>
      <c r="L112" s="191"/>
      <c r="M112" s="174">
        <f t="shared" si="6"/>
      </c>
      <c r="N112" s="193"/>
      <c r="O112" s="59">
        <f t="shared" si="4"/>
      </c>
      <c r="P112" s="194"/>
      <c r="Q112" s="195"/>
      <c r="R112" s="196"/>
      <c r="S112" s="59">
        <f t="shared" si="5"/>
      </c>
      <c r="T112" s="197"/>
      <c r="U112" s="195"/>
    </row>
    <row r="113" spans="2:21" ht="22.5" customHeight="1">
      <c r="B113" s="41">
        <v>105</v>
      </c>
      <c r="C113" s="188"/>
      <c r="D113" s="42"/>
      <c r="E113" s="187"/>
      <c r="F113" s="191"/>
      <c r="G113" s="191"/>
      <c r="H113" s="190" t="s">
        <v>22</v>
      </c>
      <c r="I113" s="75" t="str">
        <f t="shared" si="7"/>
        <v>1</v>
      </c>
      <c r="J113" s="192"/>
      <c r="K113" s="191"/>
      <c r="L113" s="191"/>
      <c r="M113" s="174">
        <f t="shared" si="6"/>
      </c>
      <c r="N113" s="193"/>
      <c r="O113" s="59">
        <f t="shared" si="4"/>
      </c>
      <c r="P113" s="194"/>
      <c r="Q113" s="195"/>
      <c r="R113" s="196"/>
      <c r="S113" s="59">
        <f t="shared" si="5"/>
      </c>
      <c r="T113" s="197"/>
      <c r="U113" s="195"/>
    </row>
    <row r="114" spans="2:21" ht="22.5" customHeight="1">
      <c r="B114" s="41">
        <v>106</v>
      </c>
      <c r="C114" s="188"/>
      <c r="D114" s="42"/>
      <c r="E114" s="187"/>
      <c r="F114" s="191"/>
      <c r="G114" s="191"/>
      <c r="H114" s="190" t="s">
        <v>22</v>
      </c>
      <c r="I114" s="75" t="str">
        <f t="shared" si="7"/>
        <v>1</v>
      </c>
      <c r="J114" s="192"/>
      <c r="K114" s="191"/>
      <c r="L114" s="191"/>
      <c r="M114" s="174">
        <f t="shared" si="6"/>
      </c>
      <c r="N114" s="193"/>
      <c r="O114" s="59">
        <f t="shared" si="4"/>
      </c>
      <c r="P114" s="194"/>
      <c r="Q114" s="195"/>
      <c r="R114" s="196"/>
      <c r="S114" s="59">
        <f t="shared" si="5"/>
      </c>
      <c r="T114" s="197"/>
      <c r="U114" s="195"/>
    </row>
    <row r="115" spans="2:21" ht="22.5" customHeight="1">
      <c r="B115" s="41">
        <v>107</v>
      </c>
      <c r="C115" s="188"/>
      <c r="D115" s="42"/>
      <c r="E115" s="187"/>
      <c r="F115" s="191"/>
      <c r="G115" s="191"/>
      <c r="H115" s="190" t="s">
        <v>22</v>
      </c>
      <c r="I115" s="75" t="str">
        <f t="shared" si="7"/>
        <v>1</v>
      </c>
      <c r="J115" s="192"/>
      <c r="K115" s="191"/>
      <c r="L115" s="191"/>
      <c r="M115" s="174">
        <f t="shared" si="6"/>
      </c>
      <c r="N115" s="193"/>
      <c r="O115" s="59">
        <f t="shared" si="4"/>
      </c>
      <c r="P115" s="194"/>
      <c r="Q115" s="195"/>
      <c r="R115" s="196"/>
      <c r="S115" s="59">
        <f t="shared" si="5"/>
      </c>
      <c r="T115" s="197"/>
      <c r="U115" s="195"/>
    </row>
    <row r="116" spans="2:21" ht="22.5" customHeight="1">
      <c r="B116" s="41">
        <v>108</v>
      </c>
      <c r="C116" s="188"/>
      <c r="D116" s="42"/>
      <c r="E116" s="187"/>
      <c r="F116" s="191"/>
      <c r="G116" s="191"/>
      <c r="H116" s="190" t="s">
        <v>22</v>
      </c>
      <c r="I116" s="75" t="str">
        <f t="shared" si="7"/>
        <v>1</v>
      </c>
      <c r="J116" s="192"/>
      <c r="K116" s="191"/>
      <c r="L116" s="191"/>
      <c r="M116" s="174">
        <f t="shared" si="6"/>
      </c>
      <c r="N116" s="193"/>
      <c r="O116" s="59">
        <f t="shared" si="4"/>
      </c>
      <c r="P116" s="194"/>
      <c r="Q116" s="195"/>
      <c r="R116" s="196"/>
      <c r="S116" s="59">
        <f t="shared" si="5"/>
      </c>
      <c r="T116" s="197"/>
      <c r="U116" s="195"/>
    </row>
    <row r="117" spans="2:21" ht="22.5" customHeight="1">
      <c r="B117" s="41">
        <v>109</v>
      </c>
      <c r="C117" s="188"/>
      <c r="D117" s="42"/>
      <c r="E117" s="187"/>
      <c r="F117" s="191"/>
      <c r="G117" s="191"/>
      <c r="H117" s="190" t="s">
        <v>22</v>
      </c>
      <c r="I117" s="75" t="str">
        <f t="shared" si="7"/>
        <v>1</v>
      </c>
      <c r="J117" s="192"/>
      <c r="K117" s="191"/>
      <c r="L117" s="191"/>
      <c r="M117" s="174">
        <f t="shared" si="6"/>
      </c>
      <c r="N117" s="193"/>
      <c r="O117" s="59">
        <f t="shared" si="4"/>
      </c>
      <c r="P117" s="194"/>
      <c r="Q117" s="195"/>
      <c r="R117" s="196"/>
      <c r="S117" s="59">
        <f t="shared" si="5"/>
      </c>
      <c r="T117" s="197"/>
      <c r="U117" s="195"/>
    </row>
    <row r="118" spans="2:21" ht="22.5" customHeight="1">
      <c r="B118" s="41">
        <v>110</v>
      </c>
      <c r="C118" s="188"/>
      <c r="D118" s="42"/>
      <c r="E118" s="187"/>
      <c r="F118" s="191"/>
      <c r="G118" s="191"/>
      <c r="H118" s="190" t="s">
        <v>22</v>
      </c>
      <c r="I118" s="75" t="str">
        <f t="shared" si="7"/>
        <v>1</v>
      </c>
      <c r="J118" s="192"/>
      <c r="K118" s="191"/>
      <c r="L118" s="191"/>
      <c r="M118" s="174">
        <f t="shared" si="6"/>
      </c>
      <c r="N118" s="193"/>
      <c r="O118" s="59">
        <f t="shared" si="4"/>
      </c>
      <c r="P118" s="194"/>
      <c r="Q118" s="195"/>
      <c r="R118" s="196"/>
      <c r="S118" s="59">
        <f t="shared" si="5"/>
      </c>
      <c r="T118" s="197"/>
      <c r="U118" s="195"/>
    </row>
    <row r="119" spans="2:21" ht="22.5" customHeight="1">
      <c r="B119" s="41">
        <v>111</v>
      </c>
      <c r="C119" s="188"/>
      <c r="D119" s="42"/>
      <c r="E119" s="187"/>
      <c r="F119" s="191"/>
      <c r="G119" s="191"/>
      <c r="H119" s="190" t="s">
        <v>22</v>
      </c>
      <c r="I119" s="75" t="str">
        <f t="shared" si="7"/>
        <v>1</v>
      </c>
      <c r="J119" s="192"/>
      <c r="K119" s="191"/>
      <c r="L119" s="191"/>
      <c r="M119" s="174">
        <f t="shared" si="6"/>
      </c>
      <c r="N119" s="193"/>
      <c r="O119" s="59">
        <f t="shared" si="4"/>
      </c>
      <c r="P119" s="194"/>
      <c r="Q119" s="195"/>
      <c r="R119" s="196"/>
      <c r="S119" s="59">
        <f t="shared" si="5"/>
      </c>
      <c r="T119" s="197"/>
      <c r="U119" s="195"/>
    </row>
    <row r="120" spans="2:21" ht="22.5" customHeight="1">
      <c r="B120" s="41">
        <v>112</v>
      </c>
      <c r="C120" s="188"/>
      <c r="D120" s="42"/>
      <c r="E120" s="187"/>
      <c r="F120" s="191"/>
      <c r="G120" s="191"/>
      <c r="H120" s="190" t="s">
        <v>22</v>
      </c>
      <c r="I120" s="75" t="str">
        <f t="shared" si="7"/>
        <v>1</v>
      </c>
      <c r="J120" s="192"/>
      <c r="K120" s="191"/>
      <c r="L120" s="191"/>
      <c r="M120" s="174">
        <f t="shared" si="6"/>
      </c>
      <c r="N120" s="193"/>
      <c r="O120" s="59">
        <f t="shared" si="4"/>
      </c>
      <c r="P120" s="194"/>
      <c r="Q120" s="195"/>
      <c r="R120" s="196"/>
      <c r="S120" s="59">
        <f t="shared" si="5"/>
      </c>
      <c r="T120" s="197"/>
      <c r="U120" s="195"/>
    </row>
    <row r="121" spans="2:21" ht="22.5" customHeight="1">
      <c r="B121" s="41">
        <v>113</v>
      </c>
      <c r="C121" s="188"/>
      <c r="D121" s="42"/>
      <c r="E121" s="187"/>
      <c r="F121" s="191"/>
      <c r="G121" s="191"/>
      <c r="H121" s="190" t="s">
        <v>22</v>
      </c>
      <c r="I121" s="75" t="str">
        <f t="shared" si="7"/>
        <v>1</v>
      </c>
      <c r="J121" s="192"/>
      <c r="K121" s="191"/>
      <c r="L121" s="191"/>
      <c r="M121" s="174">
        <f t="shared" si="6"/>
      </c>
      <c r="N121" s="193"/>
      <c r="O121" s="59">
        <f t="shared" si="4"/>
      </c>
      <c r="P121" s="194"/>
      <c r="Q121" s="195"/>
      <c r="R121" s="196"/>
      <c r="S121" s="59">
        <f t="shared" si="5"/>
      </c>
      <c r="T121" s="197"/>
      <c r="U121" s="195"/>
    </row>
    <row r="122" spans="2:21" ht="22.5" customHeight="1">
      <c r="B122" s="41">
        <v>114</v>
      </c>
      <c r="C122" s="188"/>
      <c r="D122" s="42"/>
      <c r="E122" s="187"/>
      <c r="F122" s="191"/>
      <c r="G122" s="191"/>
      <c r="H122" s="190" t="s">
        <v>22</v>
      </c>
      <c r="I122" s="75" t="str">
        <f t="shared" si="7"/>
        <v>1</v>
      </c>
      <c r="J122" s="192"/>
      <c r="K122" s="191"/>
      <c r="L122" s="191"/>
      <c r="M122" s="174">
        <f t="shared" si="6"/>
      </c>
      <c r="N122" s="193"/>
      <c r="O122" s="59">
        <f t="shared" si="4"/>
      </c>
      <c r="P122" s="194"/>
      <c r="Q122" s="195"/>
      <c r="R122" s="196"/>
      <c r="S122" s="59">
        <f t="shared" si="5"/>
      </c>
      <c r="T122" s="197"/>
      <c r="U122" s="195"/>
    </row>
    <row r="123" spans="2:21" ht="22.5" customHeight="1">
      <c r="B123" s="41">
        <v>115</v>
      </c>
      <c r="C123" s="188"/>
      <c r="D123" s="42"/>
      <c r="E123" s="187"/>
      <c r="F123" s="191"/>
      <c r="G123" s="191"/>
      <c r="H123" s="190" t="s">
        <v>22</v>
      </c>
      <c r="I123" s="75" t="str">
        <f t="shared" si="7"/>
        <v>1</v>
      </c>
      <c r="J123" s="192"/>
      <c r="K123" s="191"/>
      <c r="L123" s="191"/>
      <c r="M123" s="174">
        <f t="shared" si="6"/>
      </c>
      <c r="N123" s="193"/>
      <c r="O123" s="59">
        <f t="shared" si="4"/>
      </c>
      <c r="P123" s="194"/>
      <c r="Q123" s="195"/>
      <c r="R123" s="196"/>
      <c r="S123" s="59">
        <f t="shared" si="5"/>
      </c>
      <c r="T123" s="197"/>
      <c r="U123" s="195"/>
    </row>
    <row r="124" spans="2:21" ht="22.5" customHeight="1">
      <c r="B124" s="41">
        <v>116</v>
      </c>
      <c r="C124" s="188"/>
      <c r="D124" s="42"/>
      <c r="E124" s="187"/>
      <c r="F124" s="191"/>
      <c r="G124" s="191"/>
      <c r="H124" s="190" t="s">
        <v>22</v>
      </c>
      <c r="I124" s="75" t="str">
        <f t="shared" si="7"/>
        <v>1</v>
      </c>
      <c r="J124" s="192"/>
      <c r="K124" s="191"/>
      <c r="L124" s="191"/>
      <c r="M124" s="174">
        <f t="shared" si="6"/>
      </c>
      <c r="N124" s="193"/>
      <c r="O124" s="59">
        <f t="shared" si="4"/>
      </c>
      <c r="P124" s="194"/>
      <c r="Q124" s="195"/>
      <c r="R124" s="196"/>
      <c r="S124" s="59">
        <f t="shared" si="5"/>
      </c>
      <c r="T124" s="197"/>
      <c r="U124" s="195"/>
    </row>
    <row r="125" spans="2:21" ht="22.5" customHeight="1">
      <c r="B125" s="41">
        <v>117</v>
      </c>
      <c r="C125" s="188"/>
      <c r="D125" s="42"/>
      <c r="E125" s="187"/>
      <c r="F125" s="191"/>
      <c r="G125" s="191"/>
      <c r="H125" s="190" t="s">
        <v>22</v>
      </c>
      <c r="I125" s="75" t="str">
        <f t="shared" si="7"/>
        <v>1</v>
      </c>
      <c r="J125" s="192"/>
      <c r="K125" s="191"/>
      <c r="L125" s="191"/>
      <c r="M125" s="174">
        <f t="shared" si="6"/>
      </c>
      <c r="N125" s="193"/>
      <c r="O125" s="59">
        <f t="shared" si="4"/>
      </c>
      <c r="P125" s="194"/>
      <c r="Q125" s="195"/>
      <c r="R125" s="196"/>
      <c r="S125" s="59">
        <f t="shared" si="5"/>
      </c>
      <c r="T125" s="197"/>
      <c r="U125" s="195"/>
    </row>
    <row r="126" spans="2:21" ht="22.5" customHeight="1">
      <c r="B126" s="41">
        <v>118</v>
      </c>
      <c r="C126" s="188"/>
      <c r="D126" s="42"/>
      <c r="E126" s="187"/>
      <c r="F126" s="191"/>
      <c r="G126" s="191"/>
      <c r="H126" s="190" t="s">
        <v>22</v>
      </c>
      <c r="I126" s="75" t="str">
        <f t="shared" si="7"/>
        <v>1</v>
      </c>
      <c r="J126" s="192"/>
      <c r="K126" s="191"/>
      <c r="L126" s="191"/>
      <c r="M126" s="174">
        <f t="shared" si="6"/>
      </c>
      <c r="N126" s="193"/>
      <c r="O126" s="59">
        <f t="shared" si="4"/>
      </c>
      <c r="P126" s="194"/>
      <c r="Q126" s="195"/>
      <c r="R126" s="196"/>
      <c r="S126" s="59">
        <f t="shared" si="5"/>
      </c>
      <c r="T126" s="197"/>
      <c r="U126" s="195"/>
    </row>
    <row r="127" spans="2:21" ht="22.5" customHeight="1">
      <c r="B127" s="41">
        <v>119</v>
      </c>
      <c r="C127" s="188"/>
      <c r="D127" s="42"/>
      <c r="E127" s="187"/>
      <c r="F127" s="191"/>
      <c r="G127" s="191"/>
      <c r="H127" s="190" t="s">
        <v>22</v>
      </c>
      <c r="I127" s="75" t="str">
        <f t="shared" si="7"/>
        <v>1</v>
      </c>
      <c r="J127" s="192"/>
      <c r="K127" s="191"/>
      <c r="L127" s="191"/>
      <c r="M127" s="174">
        <f t="shared" si="6"/>
      </c>
      <c r="N127" s="193"/>
      <c r="O127" s="59">
        <f t="shared" si="4"/>
      </c>
      <c r="P127" s="194"/>
      <c r="Q127" s="195"/>
      <c r="R127" s="196"/>
      <c r="S127" s="59">
        <f t="shared" si="5"/>
      </c>
      <c r="T127" s="197"/>
      <c r="U127" s="195"/>
    </row>
    <row r="128" spans="2:21" ht="22.5" customHeight="1">
      <c r="B128" s="41">
        <v>120</v>
      </c>
      <c r="C128" s="188"/>
      <c r="D128" s="42"/>
      <c r="E128" s="187"/>
      <c r="F128" s="191"/>
      <c r="G128" s="191"/>
      <c r="H128" s="190" t="s">
        <v>22</v>
      </c>
      <c r="I128" s="75" t="str">
        <f t="shared" si="7"/>
        <v>1</v>
      </c>
      <c r="J128" s="192"/>
      <c r="K128" s="191"/>
      <c r="L128" s="191"/>
      <c r="M128" s="174">
        <f t="shared" si="6"/>
      </c>
      <c r="N128" s="193"/>
      <c r="O128" s="59">
        <f t="shared" si="4"/>
      </c>
      <c r="P128" s="194"/>
      <c r="Q128" s="195"/>
      <c r="R128" s="196"/>
      <c r="S128" s="59">
        <f t="shared" si="5"/>
      </c>
      <c r="T128" s="197"/>
      <c r="U128" s="195"/>
    </row>
    <row r="129" spans="2:21" ht="22.5" customHeight="1">
      <c r="B129" s="41">
        <v>121</v>
      </c>
      <c r="C129" s="188"/>
      <c r="D129" s="42"/>
      <c r="E129" s="187"/>
      <c r="F129" s="191"/>
      <c r="G129" s="191"/>
      <c r="H129" s="190" t="s">
        <v>22</v>
      </c>
      <c r="I129" s="75" t="str">
        <f t="shared" si="7"/>
        <v>1</v>
      </c>
      <c r="J129" s="192"/>
      <c r="K129" s="191"/>
      <c r="L129" s="191"/>
      <c r="M129" s="174">
        <f t="shared" si="6"/>
      </c>
      <c r="N129" s="193"/>
      <c r="O129" s="59">
        <f t="shared" si="4"/>
      </c>
      <c r="P129" s="194"/>
      <c r="Q129" s="195"/>
      <c r="R129" s="196"/>
      <c r="S129" s="59">
        <f t="shared" si="5"/>
      </c>
      <c r="T129" s="197"/>
      <c r="U129" s="195"/>
    </row>
    <row r="130" spans="2:21" ht="22.5" customHeight="1">
      <c r="B130" s="41">
        <v>122</v>
      </c>
      <c r="C130" s="188"/>
      <c r="D130" s="42"/>
      <c r="E130" s="187"/>
      <c r="F130" s="191"/>
      <c r="G130" s="191"/>
      <c r="H130" s="190" t="s">
        <v>22</v>
      </c>
      <c r="I130" s="75" t="str">
        <f t="shared" si="7"/>
        <v>1</v>
      </c>
      <c r="J130" s="192"/>
      <c r="K130" s="191"/>
      <c r="L130" s="191"/>
      <c r="M130" s="174">
        <f t="shared" si="6"/>
      </c>
      <c r="N130" s="193"/>
      <c r="O130" s="59">
        <f t="shared" si="4"/>
      </c>
      <c r="P130" s="194"/>
      <c r="Q130" s="195"/>
      <c r="R130" s="196"/>
      <c r="S130" s="59">
        <f t="shared" si="5"/>
      </c>
      <c r="T130" s="197"/>
      <c r="U130" s="195"/>
    </row>
    <row r="131" spans="2:21" ht="22.5" customHeight="1">
      <c r="B131" s="41">
        <v>123</v>
      </c>
      <c r="C131" s="188"/>
      <c r="D131" s="42"/>
      <c r="E131" s="187"/>
      <c r="F131" s="191"/>
      <c r="G131" s="191"/>
      <c r="H131" s="190" t="s">
        <v>22</v>
      </c>
      <c r="I131" s="75" t="str">
        <f t="shared" si="7"/>
        <v>1</v>
      </c>
      <c r="J131" s="192"/>
      <c r="K131" s="191"/>
      <c r="L131" s="191"/>
      <c r="M131" s="174">
        <f t="shared" si="6"/>
      </c>
      <c r="N131" s="193"/>
      <c r="O131" s="59">
        <f t="shared" si="4"/>
      </c>
      <c r="P131" s="194"/>
      <c r="Q131" s="195"/>
      <c r="R131" s="196"/>
      <c r="S131" s="59">
        <f t="shared" si="5"/>
      </c>
      <c r="T131" s="197"/>
      <c r="U131" s="195"/>
    </row>
    <row r="132" spans="2:21" ht="22.5" customHeight="1">
      <c r="B132" s="41">
        <v>124</v>
      </c>
      <c r="C132" s="188"/>
      <c r="D132" s="42"/>
      <c r="E132" s="187"/>
      <c r="F132" s="191"/>
      <c r="G132" s="191"/>
      <c r="H132" s="190" t="s">
        <v>22</v>
      </c>
      <c r="I132" s="75" t="str">
        <f t="shared" si="7"/>
        <v>1</v>
      </c>
      <c r="J132" s="192"/>
      <c r="K132" s="191"/>
      <c r="L132" s="191"/>
      <c r="M132" s="174">
        <f t="shared" si="6"/>
      </c>
      <c r="N132" s="193"/>
      <c r="O132" s="59">
        <f t="shared" si="4"/>
      </c>
      <c r="P132" s="194"/>
      <c r="Q132" s="195"/>
      <c r="R132" s="196"/>
      <c r="S132" s="59">
        <f t="shared" si="5"/>
      </c>
      <c r="T132" s="197"/>
      <c r="U132" s="195"/>
    </row>
    <row r="133" spans="2:21" ht="22.5" customHeight="1">
      <c r="B133" s="41">
        <v>125</v>
      </c>
      <c r="C133" s="188"/>
      <c r="D133" s="42"/>
      <c r="E133" s="187"/>
      <c r="F133" s="191"/>
      <c r="G133" s="191"/>
      <c r="H133" s="190" t="s">
        <v>22</v>
      </c>
      <c r="I133" s="75" t="str">
        <f t="shared" si="7"/>
        <v>1</v>
      </c>
      <c r="J133" s="192"/>
      <c r="K133" s="191"/>
      <c r="L133" s="191"/>
      <c r="M133" s="174">
        <f t="shared" si="6"/>
      </c>
      <c r="N133" s="193"/>
      <c r="O133" s="59">
        <f t="shared" si="4"/>
      </c>
      <c r="P133" s="194"/>
      <c r="Q133" s="195"/>
      <c r="R133" s="196"/>
      <c r="S133" s="59">
        <f t="shared" si="5"/>
      </c>
      <c r="T133" s="197"/>
      <c r="U133" s="195"/>
    </row>
    <row r="134" spans="2:21" ht="22.5" customHeight="1">
      <c r="B134" s="41">
        <v>126</v>
      </c>
      <c r="C134" s="188"/>
      <c r="D134" s="42"/>
      <c r="E134" s="187"/>
      <c r="F134" s="191"/>
      <c r="G134" s="191"/>
      <c r="H134" s="190" t="s">
        <v>22</v>
      </c>
      <c r="I134" s="75" t="str">
        <f t="shared" si="7"/>
        <v>1</v>
      </c>
      <c r="J134" s="192"/>
      <c r="K134" s="191"/>
      <c r="L134" s="191"/>
      <c r="M134" s="174">
        <f t="shared" si="6"/>
      </c>
      <c r="N134" s="193"/>
      <c r="O134" s="59">
        <f t="shared" si="4"/>
      </c>
      <c r="P134" s="194"/>
      <c r="Q134" s="195"/>
      <c r="R134" s="196"/>
      <c r="S134" s="59">
        <f t="shared" si="5"/>
      </c>
      <c r="T134" s="197"/>
      <c r="U134" s="195"/>
    </row>
    <row r="135" spans="2:21" ht="22.5" customHeight="1">
      <c r="B135" s="41">
        <v>127</v>
      </c>
      <c r="C135" s="188"/>
      <c r="D135" s="42"/>
      <c r="E135" s="187"/>
      <c r="F135" s="191"/>
      <c r="G135" s="191"/>
      <c r="H135" s="190" t="s">
        <v>22</v>
      </c>
      <c r="I135" s="75" t="str">
        <f t="shared" si="7"/>
        <v>1</v>
      </c>
      <c r="J135" s="192"/>
      <c r="K135" s="191"/>
      <c r="L135" s="191"/>
      <c r="M135" s="174">
        <f t="shared" si="6"/>
      </c>
      <c r="N135" s="193"/>
      <c r="O135" s="59">
        <f t="shared" si="4"/>
      </c>
      <c r="P135" s="194"/>
      <c r="Q135" s="195"/>
      <c r="R135" s="196"/>
      <c r="S135" s="59">
        <f t="shared" si="5"/>
      </c>
      <c r="T135" s="197"/>
      <c r="U135" s="195"/>
    </row>
    <row r="136" spans="2:21" ht="22.5" customHeight="1">
      <c r="B136" s="41">
        <v>128</v>
      </c>
      <c r="C136" s="188"/>
      <c r="D136" s="42"/>
      <c r="E136" s="187"/>
      <c r="F136" s="191"/>
      <c r="G136" s="191"/>
      <c r="H136" s="190" t="s">
        <v>22</v>
      </c>
      <c r="I136" s="75" t="str">
        <f t="shared" si="7"/>
        <v>1</v>
      </c>
      <c r="J136" s="192"/>
      <c r="K136" s="191"/>
      <c r="L136" s="191"/>
      <c r="M136" s="174">
        <f t="shared" si="6"/>
      </c>
      <c r="N136" s="193"/>
      <c r="O136" s="59">
        <f t="shared" si="4"/>
      </c>
      <c r="P136" s="194"/>
      <c r="Q136" s="195"/>
      <c r="R136" s="196"/>
      <c r="S136" s="59">
        <f t="shared" si="5"/>
      </c>
      <c r="T136" s="197"/>
      <c r="U136" s="195"/>
    </row>
    <row r="137" spans="2:21" ht="22.5" customHeight="1">
      <c r="B137" s="41">
        <v>129</v>
      </c>
      <c r="C137" s="188"/>
      <c r="D137" s="42"/>
      <c r="E137" s="187"/>
      <c r="F137" s="191"/>
      <c r="G137" s="191"/>
      <c r="H137" s="190" t="s">
        <v>22</v>
      </c>
      <c r="I137" s="75" t="str">
        <f t="shared" si="7"/>
        <v>1</v>
      </c>
      <c r="J137" s="192"/>
      <c r="K137" s="191"/>
      <c r="L137" s="191"/>
      <c r="M137" s="174">
        <f t="shared" si="6"/>
      </c>
      <c r="N137" s="193"/>
      <c r="O137" s="59">
        <f aca="true" t="shared" si="8" ref="O137:O200">IF(N137="","",VLOOKUP(N137,$Y$9:$Z$40,2,))</f>
      </c>
      <c r="P137" s="194"/>
      <c r="Q137" s="195"/>
      <c r="R137" s="196"/>
      <c r="S137" s="59">
        <f aca="true" t="shared" si="9" ref="S137:S200">IF(R137="","",VLOOKUP(R137,$Y$9:$Z$40,2,))</f>
      </c>
      <c r="T137" s="197"/>
      <c r="U137" s="195"/>
    </row>
    <row r="138" spans="2:21" ht="22.5" customHeight="1">
      <c r="B138" s="41">
        <v>130</v>
      </c>
      <c r="C138" s="188"/>
      <c r="D138" s="42"/>
      <c r="E138" s="187"/>
      <c r="F138" s="191"/>
      <c r="G138" s="191"/>
      <c r="H138" s="190" t="s">
        <v>22</v>
      </c>
      <c r="I138" s="75" t="str">
        <f t="shared" si="7"/>
        <v>1</v>
      </c>
      <c r="J138" s="192"/>
      <c r="K138" s="191"/>
      <c r="L138" s="191"/>
      <c r="M138" s="174">
        <f aca="true" t="shared" si="10" ref="M138:M201">IF(F138="","",$B$3)</f>
      </c>
      <c r="N138" s="193"/>
      <c r="O138" s="59">
        <f t="shared" si="8"/>
      </c>
      <c r="P138" s="194"/>
      <c r="Q138" s="195"/>
      <c r="R138" s="196"/>
      <c r="S138" s="59">
        <f t="shared" si="9"/>
      </c>
      <c r="T138" s="197"/>
      <c r="U138" s="195"/>
    </row>
    <row r="139" spans="2:21" ht="22.5" customHeight="1">
      <c r="B139" s="41">
        <v>131</v>
      </c>
      <c r="C139" s="188"/>
      <c r="D139" s="42"/>
      <c r="E139" s="187"/>
      <c r="F139" s="191"/>
      <c r="G139" s="191"/>
      <c r="H139" s="190" t="s">
        <v>22</v>
      </c>
      <c r="I139" s="75" t="str">
        <f t="shared" si="7"/>
        <v>1</v>
      </c>
      <c r="J139" s="192"/>
      <c r="K139" s="191"/>
      <c r="L139" s="191"/>
      <c r="M139" s="174">
        <f t="shared" si="10"/>
      </c>
      <c r="N139" s="193"/>
      <c r="O139" s="59">
        <f t="shared" si="8"/>
      </c>
      <c r="P139" s="194"/>
      <c r="Q139" s="195"/>
      <c r="R139" s="196"/>
      <c r="S139" s="59">
        <f t="shared" si="9"/>
      </c>
      <c r="T139" s="197"/>
      <c r="U139" s="195"/>
    </row>
    <row r="140" spans="2:21" ht="22.5" customHeight="1">
      <c r="B140" s="41">
        <v>132</v>
      </c>
      <c r="C140" s="188"/>
      <c r="D140" s="42"/>
      <c r="E140" s="187"/>
      <c r="F140" s="191"/>
      <c r="G140" s="191"/>
      <c r="H140" s="190" t="s">
        <v>22</v>
      </c>
      <c r="I140" s="75" t="str">
        <f t="shared" si="7"/>
        <v>1</v>
      </c>
      <c r="J140" s="192"/>
      <c r="K140" s="191"/>
      <c r="L140" s="191"/>
      <c r="M140" s="174">
        <f t="shared" si="10"/>
      </c>
      <c r="N140" s="193"/>
      <c r="O140" s="59">
        <f t="shared" si="8"/>
      </c>
      <c r="P140" s="194"/>
      <c r="Q140" s="195"/>
      <c r="R140" s="196"/>
      <c r="S140" s="59">
        <f t="shared" si="9"/>
      </c>
      <c r="T140" s="197"/>
      <c r="U140" s="195"/>
    </row>
    <row r="141" spans="2:21" ht="22.5" customHeight="1">
      <c r="B141" s="41">
        <v>133</v>
      </c>
      <c r="C141" s="188"/>
      <c r="D141" s="42"/>
      <c r="E141" s="187"/>
      <c r="F141" s="191"/>
      <c r="G141" s="191"/>
      <c r="H141" s="190" t="s">
        <v>22</v>
      </c>
      <c r="I141" s="75" t="str">
        <f t="shared" si="7"/>
        <v>1</v>
      </c>
      <c r="J141" s="192"/>
      <c r="K141" s="191"/>
      <c r="L141" s="191"/>
      <c r="M141" s="174">
        <f t="shared" si="10"/>
      </c>
      <c r="N141" s="193"/>
      <c r="O141" s="59">
        <f t="shared" si="8"/>
      </c>
      <c r="P141" s="194"/>
      <c r="Q141" s="195"/>
      <c r="R141" s="196"/>
      <c r="S141" s="59">
        <f t="shared" si="9"/>
      </c>
      <c r="T141" s="197"/>
      <c r="U141" s="195"/>
    </row>
    <row r="142" spans="2:21" ht="22.5" customHeight="1">
      <c r="B142" s="41">
        <v>134</v>
      </c>
      <c r="C142" s="188"/>
      <c r="D142" s="42"/>
      <c r="E142" s="187"/>
      <c r="F142" s="191"/>
      <c r="G142" s="191"/>
      <c r="H142" s="190" t="s">
        <v>22</v>
      </c>
      <c r="I142" s="75" t="str">
        <f t="shared" si="7"/>
        <v>1</v>
      </c>
      <c r="J142" s="192"/>
      <c r="K142" s="191"/>
      <c r="L142" s="191"/>
      <c r="M142" s="174">
        <f t="shared" si="10"/>
      </c>
      <c r="N142" s="193"/>
      <c r="O142" s="59">
        <f t="shared" si="8"/>
      </c>
      <c r="P142" s="194"/>
      <c r="Q142" s="195"/>
      <c r="R142" s="196"/>
      <c r="S142" s="59">
        <f t="shared" si="9"/>
      </c>
      <c r="T142" s="197"/>
      <c r="U142" s="195"/>
    </row>
    <row r="143" spans="2:21" ht="22.5" customHeight="1">
      <c r="B143" s="41">
        <v>135</v>
      </c>
      <c r="C143" s="188"/>
      <c r="D143" s="42"/>
      <c r="E143" s="187"/>
      <c r="F143" s="191"/>
      <c r="G143" s="191"/>
      <c r="H143" s="190" t="s">
        <v>22</v>
      </c>
      <c r="I143" s="75" t="str">
        <f aca="true" t="shared" si="11" ref="I143:I206">IF(H143="","",IF(H143="男","1","2"))</f>
        <v>1</v>
      </c>
      <c r="J143" s="192"/>
      <c r="K143" s="191"/>
      <c r="L143" s="191"/>
      <c r="M143" s="174">
        <f t="shared" si="10"/>
      </c>
      <c r="N143" s="193"/>
      <c r="O143" s="59">
        <f t="shared" si="8"/>
      </c>
      <c r="P143" s="194"/>
      <c r="Q143" s="195"/>
      <c r="R143" s="196"/>
      <c r="S143" s="59">
        <f t="shared" si="9"/>
      </c>
      <c r="T143" s="197"/>
      <c r="U143" s="195"/>
    </row>
    <row r="144" spans="2:21" ht="22.5" customHeight="1">
      <c r="B144" s="41">
        <v>136</v>
      </c>
      <c r="C144" s="188"/>
      <c r="D144" s="42"/>
      <c r="E144" s="187"/>
      <c r="F144" s="191"/>
      <c r="G144" s="191"/>
      <c r="H144" s="190" t="s">
        <v>22</v>
      </c>
      <c r="I144" s="75" t="str">
        <f t="shared" si="11"/>
        <v>1</v>
      </c>
      <c r="J144" s="192"/>
      <c r="K144" s="191"/>
      <c r="L144" s="191"/>
      <c r="M144" s="174">
        <f t="shared" si="10"/>
      </c>
      <c r="N144" s="193"/>
      <c r="O144" s="59">
        <f t="shared" si="8"/>
      </c>
      <c r="P144" s="194"/>
      <c r="Q144" s="195"/>
      <c r="R144" s="196"/>
      <c r="S144" s="59">
        <f t="shared" si="9"/>
      </c>
      <c r="T144" s="197"/>
      <c r="U144" s="195"/>
    </row>
    <row r="145" spans="2:21" ht="22.5" customHeight="1">
      <c r="B145" s="41">
        <v>137</v>
      </c>
      <c r="C145" s="188"/>
      <c r="D145" s="42"/>
      <c r="E145" s="187"/>
      <c r="F145" s="191"/>
      <c r="G145" s="191"/>
      <c r="H145" s="190" t="s">
        <v>22</v>
      </c>
      <c r="I145" s="75" t="str">
        <f t="shared" si="11"/>
        <v>1</v>
      </c>
      <c r="J145" s="192"/>
      <c r="K145" s="191"/>
      <c r="L145" s="191"/>
      <c r="M145" s="174">
        <f t="shared" si="10"/>
      </c>
      <c r="N145" s="193"/>
      <c r="O145" s="59">
        <f t="shared" si="8"/>
      </c>
      <c r="P145" s="194"/>
      <c r="Q145" s="195"/>
      <c r="R145" s="196"/>
      <c r="S145" s="59">
        <f t="shared" si="9"/>
      </c>
      <c r="T145" s="197"/>
      <c r="U145" s="195"/>
    </row>
    <row r="146" spans="2:21" ht="22.5" customHeight="1">
      <c r="B146" s="41">
        <v>138</v>
      </c>
      <c r="C146" s="188"/>
      <c r="D146" s="42"/>
      <c r="E146" s="187"/>
      <c r="F146" s="191"/>
      <c r="G146" s="191"/>
      <c r="H146" s="190" t="s">
        <v>22</v>
      </c>
      <c r="I146" s="75" t="str">
        <f t="shared" si="11"/>
        <v>1</v>
      </c>
      <c r="J146" s="192"/>
      <c r="K146" s="191"/>
      <c r="L146" s="191"/>
      <c r="M146" s="174">
        <f t="shared" si="10"/>
      </c>
      <c r="N146" s="193"/>
      <c r="O146" s="59">
        <f t="shared" si="8"/>
      </c>
      <c r="P146" s="194"/>
      <c r="Q146" s="195"/>
      <c r="R146" s="196"/>
      <c r="S146" s="59">
        <f t="shared" si="9"/>
      </c>
      <c r="T146" s="197"/>
      <c r="U146" s="195"/>
    </row>
    <row r="147" spans="2:21" ht="22.5" customHeight="1">
      <c r="B147" s="41">
        <v>139</v>
      </c>
      <c r="C147" s="188"/>
      <c r="D147" s="42"/>
      <c r="E147" s="187"/>
      <c r="F147" s="191"/>
      <c r="G147" s="191"/>
      <c r="H147" s="190" t="s">
        <v>22</v>
      </c>
      <c r="I147" s="75" t="str">
        <f t="shared" si="11"/>
        <v>1</v>
      </c>
      <c r="J147" s="192"/>
      <c r="K147" s="191"/>
      <c r="L147" s="191"/>
      <c r="M147" s="174">
        <f t="shared" si="10"/>
      </c>
      <c r="N147" s="193"/>
      <c r="O147" s="59">
        <f t="shared" si="8"/>
      </c>
      <c r="P147" s="194"/>
      <c r="Q147" s="195"/>
      <c r="R147" s="196"/>
      <c r="S147" s="59">
        <f t="shared" si="9"/>
      </c>
      <c r="T147" s="197"/>
      <c r="U147" s="195"/>
    </row>
    <row r="148" spans="2:21" ht="22.5" customHeight="1">
      <c r="B148" s="41">
        <v>140</v>
      </c>
      <c r="C148" s="188"/>
      <c r="D148" s="42"/>
      <c r="E148" s="187"/>
      <c r="F148" s="191"/>
      <c r="G148" s="191"/>
      <c r="H148" s="190" t="s">
        <v>22</v>
      </c>
      <c r="I148" s="75" t="str">
        <f t="shared" si="11"/>
        <v>1</v>
      </c>
      <c r="J148" s="192"/>
      <c r="K148" s="191"/>
      <c r="L148" s="191"/>
      <c r="M148" s="174">
        <f t="shared" si="10"/>
      </c>
      <c r="N148" s="193"/>
      <c r="O148" s="59">
        <f t="shared" si="8"/>
      </c>
      <c r="P148" s="194"/>
      <c r="Q148" s="195"/>
      <c r="R148" s="196"/>
      <c r="S148" s="59">
        <f t="shared" si="9"/>
      </c>
      <c r="T148" s="197"/>
      <c r="U148" s="195"/>
    </row>
    <row r="149" spans="2:21" ht="22.5" customHeight="1">
      <c r="B149" s="41">
        <v>141</v>
      </c>
      <c r="C149" s="188"/>
      <c r="D149" s="42"/>
      <c r="E149" s="187"/>
      <c r="F149" s="191"/>
      <c r="G149" s="191"/>
      <c r="H149" s="190" t="s">
        <v>22</v>
      </c>
      <c r="I149" s="75" t="str">
        <f t="shared" si="11"/>
        <v>1</v>
      </c>
      <c r="J149" s="192"/>
      <c r="K149" s="191"/>
      <c r="L149" s="191"/>
      <c r="M149" s="174">
        <f t="shared" si="10"/>
      </c>
      <c r="N149" s="193"/>
      <c r="O149" s="59">
        <f t="shared" si="8"/>
      </c>
      <c r="P149" s="194"/>
      <c r="Q149" s="195"/>
      <c r="R149" s="196"/>
      <c r="S149" s="59">
        <f t="shared" si="9"/>
      </c>
      <c r="T149" s="197"/>
      <c r="U149" s="195"/>
    </row>
    <row r="150" spans="2:21" ht="22.5" customHeight="1">
      <c r="B150" s="41">
        <v>142</v>
      </c>
      <c r="C150" s="188"/>
      <c r="D150" s="42"/>
      <c r="E150" s="187"/>
      <c r="F150" s="191"/>
      <c r="G150" s="191"/>
      <c r="H150" s="190" t="s">
        <v>22</v>
      </c>
      <c r="I150" s="75" t="str">
        <f t="shared" si="11"/>
        <v>1</v>
      </c>
      <c r="J150" s="192"/>
      <c r="K150" s="191"/>
      <c r="L150" s="191"/>
      <c r="M150" s="174">
        <f t="shared" si="10"/>
      </c>
      <c r="N150" s="193"/>
      <c r="O150" s="59">
        <f t="shared" si="8"/>
      </c>
      <c r="P150" s="194"/>
      <c r="Q150" s="195"/>
      <c r="R150" s="196"/>
      <c r="S150" s="59">
        <f t="shared" si="9"/>
      </c>
      <c r="T150" s="197"/>
      <c r="U150" s="195"/>
    </row>
    <row r="151" spans="2:21" ht="22.5" customHeight="1">
      <c r="B151" s="41">
        <v>143</v>
      </c>
      <c r="C151" s="188"/>
      <c r="D151" s="42"/>
      <c r="E151" s="187"/>
      <c r="F151" s="191"/>
      <c r="G151" s="191"/>
      <c r="H151" s="190" t="s">
        <v>22</v>
      </c>
      <c r="I151" s="75" t="str">
        <f t="shared" si="11"/>
        <v>1</v>
      </c>
      <c r="J151" s="192"/>
      <c r="K151" s="191"/>
      <c r="L151" s="191"/>
      <c r="M151" s="174">
        <f t="shared" si="10"/>
      </c>
      <c r="N151" s="193"/>
      <c r="O151" s="59">
        <f t="shared" si="8"/>
      </c>
      <c r="P151" s="194"/>
      <c r="Q151" s="195"/>
      <c r="R151" s="196"/>
      <c r="S151" s="59">
        <f t="shared" si="9"/>
      </c>
      <c r="T151" s="197"/>
      <c r="U151" s="195"/>
    </row>
    <row r="152" spans="2:21" ht="22.5" customHeight="1">
      <c r="B152" s="41">
        <v>144</v>
      </c>
      <c r="C152" s="188"/>
      <c r="D152" s="42"/>
      <c r="E152" s="187"/>
      <c r="F152" s="191"/>
      <c r="G152" s="191"/>
      <c r="H152" s="190" t="s">
        <v>22</v>
      </c>
      <c r="I152" s="75" t="str">
        <f t="shared" si="11"/>
        <v>1</v>
      </c>
      <c r="J152" s="192"/>
      <c r="K152" s="191"/>
      <c r="L152" s="191"/>
      <c r="M152" s="174">
        <f t="shared" si="10"/>
      </c>
      <c r="N152" s="193"/>
      <c r="O152" s="59">
        <f t="shared" si="8"/>
      </c>
      <c r="P152" s="194"/>
      <c r="Q152" s="195"/>
      <c r="R152" s="196"/>
      <c r="S152" s="59">
        <f t="shared" si="9"/>
      </c>
      <c r="T152" s="197"/>
      <c r="U152" s="195"/>
    </row>
    <row r="153" spans="2:21" ht="22.5" customHeight="1">
      <c r="B153" s="41">
        <v>145</v>
      </c>
      <c r="C153" s="188"/>
      <c r="D153" s="42"/>
      <c r="E153" s="187"/>
      <c r="F153" s="191"/>
      <c r="G153" s="191"/>
      <c r="H153" s="190" t="s">
        <v>22</v>
      </c>
      <c r="I153" s="75" t="str">
        <f t="shared" si="11"/>
        <v>1</v>
      </c>
      <c r="J153" s="192"/>
      <c r="K153" s="191"/>
      <c r="L153" s="191"/>
      <c r="M153" s="174">
        <f t="shared" si="10"/>
      </c>
      <c r="N153" s="193"/>
      <c r="O153" s="59">
        <f t="shared" si="8"/>
      </c>
      <c r="P153" s="194"/>
      <c r="Q153" s="195"/>
      <c r="R153" s="196"/>
      <c r="S153" s="59">
        <f t="shared" si="9"/>
      </c>
      <c r="T153" s="197"/>
      <c r="U153" s="195"/>
    </row>
    <row r="154" spans="2:21" ht="22.5" customHeight="1">
      <c r="B154" s="41">
        <v>146</v>
      </c>
      <c r="C154" s="188"/>
      <c r="D154" s="42"/>
      <c r="E154" s="187"/>
      <c r="F154" s="191"/>
      <c r="G154" s="191"/>
      <c r="H154" s="190" t="s">
        <v>22</v>
      </c>
      <c r="I154" s="75" t="str">
        <f t="shared" si="11"/>
        <v>1</v>
      </c>
      <c r="J154" s="192"/>
      <c r="K154" s="191"/>
      <c r="L154" s="191"/>
      <c r="M154" s="174">
        <f t="shared" si="10"/>
      </c>
      <c r="N154" s="193"/>
      <c r="O154" s="59">
        <f t="shared" si="8"/>
      </c>
      <c r="P154" s="194"/>
      <c r="Q154" s="195"/>
      <c r="R154" s="196"/>
      <c r="S154" s="59">
        <f t="shared" si="9"/>
      </c>
      <c r="T154" s="197"/>
      <c r="U154" s="195"/>
    </row>
    <row r="155" spans="2:21" ht="22.5" customHeight="1">
      <c r="B155" s="41">
        <v>147</v>
      </c>
      <c r="C155" s="188"/>
      <c r="D155" s="42"/>
      <c r="E155" s="187"/>
      <c r="F155" s="191"/>
      <c r="G155" s="191"/>
      <c r="H155" s="190" t="s">
        <v>22</v>
      </c>
      <c r="I155" s="75" t="str">
        <f t="shared" si="11"/>
        <v>1</v>
      </c>
      <c r="J155" s="192"/>
      <c r="K155" s="191"/>
      <c r="L155" s="191"/>
      <c r="M155" s="174">
        <f t="shared" si="10"/>
      </c>
      <c r="N155" s="193"/>
      <c r="O155" s="59">
        <f t="shared" si="8"/>
      </c>
      <c r="P155" s="194"/>
      <c r="Q155" s="195"/>
      <c r="R155" s="196"/>
      <c r="S155" s="59">
        <f t="shared" si="9"/>
      </c>
      <c r="T155" s="197"/>
      <c r="U155" s="195"/>
    </row>
    <row r="156" spans="2:21" ht="22.5" customHeight="1">
      <c r="B156" s="41">
        <v>148</v>
      </c>
      <c r="C156" s="188"/>
      <c r="D156" s="42"/>
      <c r="E156" s="187"/>
      <c r="F156" s="191"/>
      <c r="G156" s="191"/>
      <c r="H156" s="190" t="s">
        <v>22</v>
      </c>
      <c r="I156" s="75" t="str">
        <f t="shared" si="11"/>
        <v>1</v>
      </c>
      <c r="J156" s="192"/>
      <c r="K156" s="191"/>
      <c r="L156" s="191"/>
      <c r="M156" s="174">
        <f t="shared" si="10"/>
      </c>
      <c r="N156" s="193"/>
      <c r="O156" s="59">
        <f t="shared" si="8"/>
      </c>
      <c r="P156" s="194"/>
      <c r="Q156" s="195"/>
      <c r="R156" s="196"/>
      <c r="S156" s="59">
        <f t="shared" si="9"/>
      </c>
      <c r="T156" s="197"/>
      <c r="U156" s="195"/>
    </row>
    <row r="157" spans="2:21" ht="22.5" customHeight="1">
      <c r="B157" s="41">
        <v>149</v>
      </c>
      <c r="C157" s="188"/>
      <c r="D157" s="42"/>
      <c r="E157" s="187"/>
      <c r="F157" s="191"/>
      <c r="G157" s="191"/>
      <c r="H157" s="190" t="s">
        <v>22</v>
      </c>
      <c r="I157" s="75" t="str">
        <f t="shared" si="11"/>
        <v>1</v>
      </c>
      <c r="J157" s="192"/>
      <c r="K157" s="191"/>
      <c r="L157" s="191"/>
      <c r="M157" s="174">
        <f t="shared" si="10"/>
      </c>
      <c r="N157" s="193"/>
      <c r="O157" s="59">
        <f t="shared" si="8"/>
      </c>
      <c r="P157" s="194"/>
      <c r="Q157" s="195"/>
      <c r="R157" s="196"/>
      <c r="S157" s="59">
        <f t="shared" si="9"/>
      </c>
      <c r="T157" s="197"/>
      <c r="U157" s="195"/>
    </row>
    <row r="158" spans="2:21" ht="22.5" customHeight="1">
      <c r="B158" s="41">
        <v>150</v>
      </c>
      <c r="C158" s="188"/>
      <c r="D158" s="42"/>
      <c r="E158" s="187"/>
      <c r="F158" s="191"/>
      <c r="G158" s="191"/>
      <c r="H158" s="190" t="s">
        <v>22</v>
      </c>
      <c r="I158" s="75" t="str">
        <f t="shared" si="11"/>
        <v>1</v>
      </c>
      <c r="J158" s="192"/>
      <c r="K158" s="191"/>
      <c r="L158" s="191"/>
      <c r="M158" s="174">
        <f t="shared" si="10"/>
      </c>
      <c r="N158" s="193"/>
      <c r="O158" s="59">
        <f t="shared" si="8"/>
      </c>
      <c r="P158" s="194"/>
      <c r="Q158" s="195"/>
      <c r="R158" s="196"/>
      <c r="S158" s="59">
        <f t="shared" si="9"/>
      </c>
      <c r="T158" s="197"/>
      <c r="U158" s="195"/>
    </row>
    <row r="159" spans="2:21" ht="22.5" customHeight="1">
      <c r="B159" s="41">
        <v>151</v>
      </c>
      <c r="C159" s="188"/>
      <c r="D159" s="42"/>
      <c r="E159" s="187"/>
      <c r="F159" s="191"/>
      <c r="G159" s="191"/>
      <c r="H159" s="190" t="s">
        <v>22</v>
      </c>
      <c r="I159" s="75" t="str">
        <f t="shared" si="11"/>
        <v>1</v>
      </c>
      <c r="J159" s="192"/>
      <c r="K159" s="191"/>
      <c r="L159" s="191"/>
      <c r="M159" s="174">
        <f t="shared" si="10"/>
      </c>
      <c r="N159" s="193"/>
      <c r="O159" s="59">
        <f t="shared" si="8"/>
      </c>
      <c r="P159" s="194"/>
      <c r="Q159" s="195"/>
      <c r="R159" s="196"/>
      <c r="S159" s="59">
        <f t="shared" si="9"/>
      </c>
      <c r="T159" s="197"/>
      <c r="U159" s="195"/>
    </row>
    <row r="160" spans="2:21" ht="22.5" customHeight="1">
      <c r="B160" s="41">
        <v>152</v>
      </c>
      <c r="C160" s="188"/>
      <c r="D160" s="42"/>
      <c r="E160" s="187"/>
      <c r="F160" s="191"/>
      <c r="G160" s="191"/>
      <c r="H160" s="190" t="s">
        <v>22</v>
      </c>
      <c r="I160" s="75" t="str">
        <f t="shared" si="11"/>
        <v>1</v>
      </c>
      <c r="J160" s="192"/>
      <c r="K160" s="191"/>
      <c r="L160" s="191"/>
      <c r="M160" s="174">
        <f t="shared" si="10"/>
      </c>
      <c r="N160" s="193"/>
      <c r="O160" s="59">
        <f t="shared" si="8"/>
      </c>
      <c r="P160" s="194"/>
      <c r="Q160" s="195"/>
      <c r="R160" s="196"/>
      <c r="S160" s="59">
        <f t="shared" si="9"/>
      </c>
      <c r="T160" s="197"/>
      <c r="U160" s="195"/>
    </row>
    <row r="161" spans="2:21" ht="22.5" customHeight="1">
      <c r="B161" s="41">
        <v>153</v>
      </c>
      <c r="C161" s="188"/>
      <c r="D161" s="42"/>
      <c r="E161" s="187"/>
      <c r="F161" s="191"/>
      <c r="G161" s="191"/>
      <c r="H161" s="190" t="s">
        <v>22</v>
      </c>
      <c r="I161" s="75" t="str">
        <f t="shared" si="11"/>
        <v>1</v>
      </c>
      <c r="J161" s="192"/>
      <c r="K161" s="191"/>
      <c r="L161" s="191"/>
      <c r="M161" s="174">
        <f t="shared" si="10"/>
      </c>
      <c r="N161" s="193"/>
      <c r="O161" s="59">
        <f t="shared" si="8"/>
      </c>
      <c r="P161" s="194"/>
      <c r="Q161" s="195"/>
      <c r="R161" s="196"/>
      <c r="S161" s="59">
        <f t="shared" si="9"/>
      </c>
      <c r="T161" s="197"/>
      <c r="U161" s="195"/>
    </row>
    <row r="162" spans="2:21" ht="22.5" customHeight="1">
      <c r="B162" s="41">
        <v>154</v>
      </c>
      <c r="C162" s="188"/>
      <c r="D162" s="42"/>
      <c r="E162" s="187"/>
      <c r="F162" s="191"/>
      <c r="G162" s="191"/>
      <c r="H162" s="190" t="s">
        <v>22</v>
      </c>
      <c r="I162" s="75" t="str">
        <f t="shared" si="11"/>
        <v>1</v>
      </c>
      <c r="J162" s="192"/>
      <c r="K162" s="191"/>
      <c r="L162" s="191"/>
      <c r="M162" s="174">
        <f t="shared" si="10"/>
      </c>
      <c r="N162" s="193"/>
      <c r="O162" s="59">
        <f t="shared" si="8"/>
      </c>
      <c r="P162" s="194"/>
      <c r="Q162" s="195"/>
      <c r="R162" s="196"/>
      <c r="S162" s="59">
        <f t="shared" si="9"/>
      </c>
      <c r="T162" s="197"/>
      <c r="U162" s="195"/>
    </row>
    <row r="163" spans="2:21" ht="22.5" customHeight="1">
      <c r="B163" s="41">
        <v>155</v>
      </c>
      <c r="C163" s="188"/>
      <c r="D163" s="42"/>
      <c r="E163" s="187"/>
      <c r="F163" s="191"/>
      <c r="G163" s="191"/>
      <c r="H163" s="190" t="s">
        <v>22</v>
      </c>
      <c r="I163" s="75" t="str">
        <f t="shared" si="11"/>
        <v>1</v>
      </c>
      <c r="J163" s="192"/>
      <c r="K163" s="191"/>
      <c r="L163" s="191"/>
      <c r="M163" s="174">
        <f t="shared" si="10"/>
      </c>
      <c r="N163" s="193"/>
      <c r="O163" s="59">
        <f t="shared" si="8"/>
      </c>
      <c r="P163" s="194"/>
      <c r="Q163" s="195"/>
      <c r="R163" s="196"/>
      <c r="S163" s="59">
        <f t="shared" si="9"/>
      </c>
      <c r="T163" s="197"/>
      <c r="U163" s="195"/>
    </row>
    <row r="164" spans="2:21" ht="22.5" customHeight="1">
      <c r="B164" s="41">
        <v>156</v>
      </c>
      <c r="C164" s="188"/>
      <c r="D164" s="42"/>
      <c r="E164" s="187"/>
      <c r="F164" s="191"/>
      <c r="G164" s="191"/>
      <c r="H164" s="190" t="s">
        <v>22</v>
      </c>
      <c r="I164" s="75" t="str">
        <f t="shared" si="11"/>
        <v>1</v>
      </c>
      <c r="J164" s="192"/>
      <c r="K164" s="191"/>
      <c r="L164" s="191"/>
      <c r="M164" s="174">
        <f t="shared" si="10"/>
      </c>
      <c r="N164" s="193"/>
      <c r="O164" s="59">
        <f t="shared" si="8"/>
      </c>
      <c r="P164" s="194"/>
      <c r="Q164" s="195"/>
      <c r="R164" s="196"/>
      <c r="S164" s="59">
        <f t="shared" si="9"/>
      </c>
      <c r="T164" s="197"/>
      <c r="U164" s="195"/>
    </row>
    <row r="165" spans="2:21" ht="22.5" customHeight="1">
      <c r="B165" s="41">
        <v>157</v>
      </c>
      <c r="C165" s="188"/>
      <c r="D165" s="42"/>
      <c r="E165" s="187"/>
      <c r="F165" s="191"/>
      <c r="G165" s="191"/>
      <c r="H165" s="190" t="s">
        <v>22</v>
      </c>
      <c r="I165" s="75" t="str">
        <f t="shared" si="11"/>
        <v>1</v>
      </c>
      <c r="J165" s="192"/>
      <c r="K165" s="191"/>
      <c r="L165" s="191"/>
      <c r="M165" s="174">
        <f t="shared" si="10"/>
      </c>
      <c r="N165" s="193"/>
      <c r="O165" s="59">
        <f t="shared" si="8"/>
      </c>
      <c r="P165" s="194"/>
      <c r="Q165" s="195"/>
      <c r="R165" s="196"/>
      <c r="S165" s="59">
        <f t="shared" si="9"/>
      </c>
      <c r="T165" s="197"/>
      <c r="U165" s="195"/>
    </row>
    <row r="166" spans="2:21" ht="22.5" customHeight="1">
      <c r="B166" s="41">
        <v>158</v>
      </c>
      <c r="C166" s="188"/>
      <c r="D166" s="42"/>
      <c r="E166" s="187"/>
      <c r="F166" s="191"/>
      <c r="G166" s="191"/>
      <c r="H166" s="190" t="s">
        <v>22</v>
      </c>
      <c r="I166" s="75" t="str">
        <f t="shared" si="11"/>
        <v>1</v>
      </c>
      <c r="J166" s="192"/>
      <c r="K166" s="191"/>
      <c r="L166" s="191"/>
      <c r="M166" s="174">
        <f t="shared" si="10"/>
      </c>
      <c r="N166" s="193"/>
      <c r="O166" s="59">
        <f t="shared" si="8"/>
      </c>
      <c r="P166" s="194"/>
      <c r="Q166" s="195"/>
      <c r="R166" s="196"/>
      <c r="S166" s="59">
        <f t="shared" si="9"/>
      </c>
      <c r="T166" s="197"/>
      <c r="U166" s="195"/>
    </row>
    <row r="167" spans="2:21" ht="22.5" customHeight="1">
      <c r="B167" s="41">
        <v>159</v>
      </c>
      <c r="C167" s="188"/>
      <c r="D167" s="42"/>
      <c r="E167" s="187"/>
      <c r="F167" s="191"/>
      <c r="G167" s="191"/>
      <c r="H167" s="190" t="s">
        <v>22</v>
      </c>
      <c r="I167" s="75" t="str">
        <f t="shared" si="11"/>
        <v>1</v>
      </c>
      <c r="J167" s="192"/>
      <c r="K167" s="191"/>
      <c r="L167" s="191"/>
      <c r="M167" s="174">
        <f t="shared" si="10"/>
      </c>
      <c r="N167" s="193"/>
      <c r="O167" s="59">
        <f t="shared" si="8"/>
      </c>
      <c r="P167" s="194"/>
      <c r="Q167" s="195"/>
      <c r="R167" s="196"/>
      <c r="S167" s="59">
        <f t="shared" si="9"/>
      </c>
      <c r="T167" s="197"/>
      <c r="U167" s="195"/>
    </row>
    <row r="168" spans="2:21" ht="22.5" customHeight="1">
      <c r="B168" s="41">
        <v>160</v>
      </c>
      <c r="C168" s="188"/>
      <c r="D168" s="42"/>
      <c r="E168" s="187"/>
      <c r="F168" s="191"/>
      <c r="G168" s="191"/>
      <c r="H168" s="190" t="s">
        <v>22</v>
      </c>
      <c r="I168" s="75" t="str">
        <f t="shared" si="11"/>
        <v>1</v>
      </c>
      <c r="J168" s="192"/>
      <c r="K168" s="191"/>
      <c r="L168" s="191"/>
      <c r="M168" s="174">
        <f t="shared" si="10"/>
      </c>
      <c r="N168" s="193"/>
      <c r="O168" s="59">
        <f t="shared" si="8"/>
      </c>
      <c r="P168" s="194"/>
      <c r="Q168" s="195"/>
      <c r="R168" s="196"/>
      <c r="S168" s="59">
        <f t="shared" si="9"/>
      </c>
      <c r="T168" s="197"/>
      <c r="U168" s="195"/>
    </row>
    <row r="169" spans="2:21" ht="22.5" customHeight="1">
      <c r="B169" s="41">
        <v>161</v>
      </c>
      <c r="C169" s="188"/>
      <c r="D169" s="42"/>
      <c r="E169" s="187"/>
      <c r="F169" s="191"/>
      <c r="G169" s="191"/>
      <c r="H169" s="190" t="s">
        <v>22</v>
      </c>
      <c r="I169" s="75" t="str">
        <f t="shared" si="11"/>
        <v>1</v>
      </c>
      <c r="J169" s="192"/>
      <c r="K169" s="191"/>
      <c r="L169" s="191"/>
      <c r="M169" s="174">
        <f t="shared" si="10"/>
      </c>
      <c r="N169" s="193"/>
      <c r="O169" s="59">
        <f t="shared" si="8"/>
      </c>
      <c r="P169" s="194"/>
      <c r="Q169" s="195"/>
      <c r="R169" s="196"/>
      <c r="S169" s="59">
        <f t="shared" si="9"/>
      </c>
      <c r="T169" s="197"/>
      <c r="U169" s="195"/>
    </row>
    <row r="170" spans="2:21" ht="22.5" customHeight="1">
      <c r="B170" s="41">
        <v>162</v>
      </c>
      <c r="C170" s="188"/>
      <c r="D170" s="42"/>
      <c r="E170" s="187"/>
      <c r="F170" s="191"/>
      <c r="G170" s="191"/>
      <c r="H170" s="190" t="s">
        <v>22</v>
      </c>
      <c r="I170" s="75" t="str">
        <f t="shared" si="11"/>
        <v>1</v>
      </c>
      <c r="J170" s="192"/>
      <c r="K170" s="191"/>
      <c r="L170" s="191"/>
      <c r="M170" s="174">
        <f t="shared" si="10"/>
      </c>
      <c r="N170" s="193"/>
      <c r="O170" s="59">
        <f t="shared" si="8"/>
      </c>
      <c r="P170" s="194"/>
      <c r="Q170" s="195"/>
      <c r="R170" s="196"/>
      <c r="S170" s="59">
        <f t="shared" si="9"/>
      </c>
      <c r="T170" s="197"/>
      <c r="U170" s="195"/>
    </row>
    <row r="171" spans="2:21" ht="22.5" customHeight="1">
      <c r="B171" s="41">
        <v>163</v>
      </c>
      <c r="C171" s="188"/>
      <c r="D171" s="42"/>
      <c r="E171" s="187"/>
      <c r="F171" s="191"/>
      <c r="G171" s="191"/>
      <c r="H171" s="190" t="s">
        <v>22</v>
      </c>
      <c r="I171" s="75" t="str">
        <f t="shared" si="11"/>
        <v>1</v>
      </c>
      <c r="J171" s="192"/>
      <c r="K171" s="191"/>
      <c r="L171" s="191"/>
      <c r="M171" s="174">
        <f t="shared" si="10"/>
      </c>
      <c r="N171" s="193"/>
      <c r="O171" s="59">
        <f t="shared" si="8"/>
      </c>
      <c r="P171" s="194"/>
      <c r="Q171" s="195"/>
      <c r="R171" s="196"/>
      <c r="S171" s="59">
        <f t="shared" si="9"/>
      </c>
      <c r="T171" s="197"/>
      <c r="U171" s="195"/>
    </row>
    <row r="172" spans="2:21" ht="22.5" customHeight="1">
      <c r="B172" s="41">
        <v>164</v>
      </c>
      <c r="C172" s="188"/>
      <c r="D172" s="42"/>
      <c r="E172" s="187"/>
      <c r="F172" s="191"/>
      <c r="G172" s="191"/>
      <c r="H172" s="190" t="s">
        <v>22</v>
      </c>
      <c r="I172" s="75" t="str">
        <f t="shared" si="11"/>
        <v>1</v>
      </c>
      <c r="J172" s="192"/>
      <c r="K172" s="191"/>
      <c r="L172" s="191"/>
      <c r="M172" s="174">
        <f t="shared" si="10"/>
      </c>
      <c r="N172" s="193"/>
      <c r="O172" s="59">
        <f t="shared" si="8"/>
      </c>
      <c r="P172" s="194"/>
      <c r="Q172" s="195"/>
      <c r="R172" s="196"/>
      <c r="S172" s="59">
        <f t="shared" si="9"/>
      </c>
      <c r="T172" s="197"/>
      <c r="U172" s="195"/>
    </row>
    <row r="173" spans="2:21" ht="22.5" customHeight="1">
      <c r="B173" s="41">
        <v>165</v>
      </c>
      <c r="C173" s="188"/>
      <c r="D173" s="42"/>
      <c r="E173" s="187"/>
      <c r="F173" s="191"/>
      <c r="G173" s="191"/>
      <c r="H173" s="190" t="s">
        <v>22</v>
      </c>
      <c r="I173" s="75" t="str">
        <f t="shared" si="11"/>
        <v>1</v>
      </c>
      <c r="J173" s="192"/>
      <c r="K173" s="191"/>
      <c r="L173" s="191"/>
      <c r="M173" s="174">
        <f t="shared" si="10"/>
      </c>
      <c r="N173" s="193"/>
      <c r="O173" s="59">
        <f t="shared" si="8"/>
      </c>
      <c r="P173" s="194"/>
      <c r="Q173" s="195"/>
      <c r="R173" s="196"/>
      <c r="S173" s="59">
        <f t="shared" si="9"/>
      </c>
      <c r="T173" s="197"/>
      <c r="U173" s="195"/>
    </row>
    <row r="174" spans="2:21" ht="22.5" customHeight="1">
      <c r="B174" s="41">
        <v>166</v>
      </c>
      <c r="C174" s="188"/>
      <c r="D174" s="42"/>
      <c r="E174" s="187"/>
      <c r="F174" s="191"/>
      <c r="G174" s="191"/>
      <c r="H174" s="190" t="s">
        <v>22</v>
      </c>
      <c r="I174" s="75" t="str">
        <f t="shared" si="11"/>
        <v>1</v>
      </c>
      <c r="J174" s="192"/>
      <c r="K174" s="191"/>
      <c r="L174" s="191"/>
      <c r="M174" s="174">
        <f t="shared" si="10"/>
      </c>
      <c r="N174" s="193"/>
      <c r="O174" s="59">
        <f t="shared" si="8"/>
      </c>
      <c r="P174" s="194"/>
      <c r="Q174" s="195"/>
      <c r="R174" s="196"/>
      <c r="S174" s="59">
        <f t="shared" si="9"/>
      </c>
      <c r="T174" s="197"/>
      <c r="U174" s="195"/>
    </row>
    <row r="175" spans="2:21" ht="22.5" customHeight="1">
      <c r="B175" s="41">
        <v>167</v>
      </c>
      <c r="C175" s="188"/>
      <c r="D175" s="42"/>
      <c r="E175" s="187"/>
      <c r="F175" s="191"/>
      <c r="G175" s="191"/>
      <c r="H175" s="190" t="s">
        <v>22</v>
      </c>
      <c r="I175" s="75" t="str">
        <f t="shared" si="11"/>
        <v>1</v>
      </c>
      <c r="J175" s="192"/>
      <c r="K175" s="191"/>
      <c r="L175" s="191"/>
      <c r="M175" s="174">
        <f t="shared" si="10"/>
      </c>
      <c r="N175" s="193"/>
      <c r="O175" s="59">
        <f t="shared" si="8"/>
      </c>
      <c r="P175" s="194"/>
      <c r="Q175" s="195"/>
      <c r="R175" s="196"/>
      <c r="S175" s="59">
        <f t="shared" si="9"/>
      </c>
      <c r="T175" s="197"/>
      <c r="U175" s="195"/>
    </row>
    <row r="176" spans="2:21" ht="22.5" customHeight="1">
      <c r="B176" s="41">
        <v>168</v>
      </c>
      <c r="C176" s="188"/>
      <c r="D176" s="42"/>
      <c r="E176" s="187"/>
      <c r="F176" s="191"/>
      <c r="G176" s="191"/>
      <c r="H176" s="190" t="s">
        <v>22</v>
      </c>
      <c r="I176" s="75" t="str">
        <f t="shared" si="11"/>
        <v>1</v>
      </c>
      <c r="J176" s="192"/>
      <c r="K176" s="191"/>
      <c r="L176" s="191"/>
      <c r="M176" s="174">
        <f t="shared" si="10"/>
      </c>
      <c r="N176" s="193"/>
      <c r="O176" s="59">
        <f t="shared" si="8"/>
      </c>
      <c r="P176" s="194"/>
      <c r="Q176" s="195"/>
      <c r="R176" s="196"/>
      <c r="S176" s="59">
        <f t="shared" si="9"/>
      </c>
      <c r="T176" s="197"/>
      <c r="U176" s="195"/>
    </row>
    <row r="177" spans="2:21" ht="22.5" customHeight="1">
      <c r="B177" s="41">
        <v>169</v>
      </c>
      <c r="C177" s="188"/>
      <c r="D177" s="42"/>
      <c r="E177" s="187"/>
      <c r="F177" s="191"/>
      <c r="G177" s="191"/>
      <c r="H177" s="190" t="s">
        <v>22</v>
      </c>
      <c r="I177" s="75" t="str">
        <f t="shared" si="11"/>
        <v>1</v>
      </c>
      <c r="J177" s="192"/>
      <c r="K177" s="191"/>
      <c r="L177" s="191"/>
      <c r="M177" s="174">
        <f t="shared" si="10"/>
      </c>
      <c r="N177" s="193"/>
      <c r="O177" s="59">
        <f t="shared" si="8"/>
      </c>
      <c r="P177" s="194"/>
      <c r="Q177" s="195"/>
      <c r="R177" s="196"/>
      <c r="S177" s="59">
        <f t="shared" si="9"/>
      </c>
      <c r="T177" s="197"/>
      <c r="U177" s="195"/>
    </row>
    <row r="178" spans="2:21" ht="22.5" customHeight="1">
      <c r="B178" s="41">
        <v>170</v>
      </c>
      <c r="C178" s="188"/>
      <c r="D178" s="42"/>
      <c r="E178" s="187"/>
      <c r="F178" s="191"/>
      <c r="G178" s="191"/>
      <c r="H178" s="190" t="s">
        <v>22</v>
      </c>
      <c r="I178" s="75" t="str">
        <f t="shared" si="11"/>
        <v>1</v>
      </c>
      <c r="J178" s="192"/>
      <c r="K178" s="191"/>
      <c r="L178" s="191"/>
      <c r="M178" s="174">
        <f t="shared" si="10"/>
      </c>
      <c r="N178" s="193"/>
      <c r="O178" s="59">
        <f t="shared" si="8"/>
      </c>
      <c r="P178" s="194"/>
      <c r="Q178" s="195"/>
      <c r="R178" s="196"/>
      <c r="S178" s="59">
        <f t="shared" si="9"/>
      </c>
      <c r="T178" s="197"/>
      <c r="U178" s="195"/>
    </row>
    <row r="179" spans="2:21" ht="22.5" customHeight="1">
      <c r="B179" s="41">
        <v>171</v>
      </c>
      <c r="C179" s="188"/>
      <c r="D179" s="42"/>
      <c r="E179" s="187"/>
      <c r="F179" s="191"/>
      <c r="G179" s="191"/>
      <c r="H179" s="190" t="s">
        <v>22</v>
      </c>
      <c r="I179" s="75" t="str">
        <f t="shared" si="11"/>
        <v>1</v>
      </c>
      <c r="J179" s="192"/>
      <c r="K179" s="191"/>
      <c r="L179" s="191"/>
      <c r="M179" s="174">
        <f t="shared" si="10"/>
      </c>
      <c r="N179" s="193"/>
      <c r="O179" s="59">
        <f t="shared" si="8"/>
      </c>
      <c r="P179" s="194"/>
      <c r="Q179" s="195"/>
      <c r="R179" s="196"/>
      <c r="S179" s="59">
        <f t="shared" si="9"/>
      </c>
      <c r="T179" s="197"/>
      <c r="U179" s="195"/>
    </row>
    <row r="180" spans="2:21" ht="22.5" customHeight="1">
      <c r="B180" s="41">
        <v>172</v>
      </c>
      <c r="C180" s="188"/>
      <c r="D180" s="42"/>
      <c r="E180" s="187"/>
      <c r="F180" s="191"/>
      <c r="G180" s="191"/>
      <c r="H180" s="190" t="s">
        <v>22</v>
      </c>
      <c r="I180" s="75" t="str">
        <f t="shared" si="11"/>
        <v>1</v>
      </c>
      <c r="J180" s="192"/>
      <c r="K180" s="191"/>
      <c r="L180" s="191"/>
      <c r="M180" s="174">
        <f t="shared" si="10"/>
      </c>
      <c r="N180" s="193"/>
      <c r="O180" s="59">
        <f t="shared" si="8"/>
      </c>
      <c r="P180" s="194"/>
      <c r="Q180" s="195"/>
      <c r="R180" s="196"/>
      <c r="S180" s="59">
        <f t="shared" si="9"/>
      </c>
      <c r="T180" s="197"/>
      <c r="U180" s="195"/>
    </row>
    <row r="181" spans="2:21" ht="22.5" customHeight="1">
      <c r="B181" s="41">
        <v>173</v>
      </c>
      <c r="C181" s="188"/>
      <c r="D181" s="42"/>
      <c r="E181" s="187"/>
      <c r="F181" s="191"/>
      <c r="G181" s="191"/>
      <c r="H181" s="190" t="s">
        <v>22</v>
      </c>
      <c r="I181" s="75" t="str">
        <f t="shared" si="11"/>
        <v>1</v>
      </c>
      <c r="J181" s="192"/>
      <c r="K181" s="191"/>
      <c r="L181" s="191"/>
      <c r="M181" s="174">
        <f t="shared" si="10"/>
      </c>
      <c r="N181" s="193"/>
      <c r="O181" s="59">
        <f t="shared" si="8"/>
      </c>
      <c r="P181" s="194"/>
      <c r="Q181" s="195"/>
      <c r="R181" s="196"/>
      <c r="S181" s="59">
        <f t="shared" si="9"/>
      </c>
      <c r="T181" s="197"/>
      <c r="U181" s="195"/>
    </row>
    <row r="182" spans="2:21" ht="22.5" customHeight="1">
      <c r="B182" s="41">
        <v>174</v>
      </c>
      <c r="C182" s="188"/>
      <c r="D182" s="42"/>
      <c r="E182" s="187"/>
      <c r="F182" s="191"/>
      <c r="G182" s="191"/>
      <c r="H182" s="190" t="s">
        <v>22</v>
      </c>
      <c r="I182" s="75" t="str">
        <f t="shared" si="11"/>
        <v>1</v>
      </c>
      <c r="J182" s="192"/>
      <c r="K182" s="191"/>
      <c r="L182" s="191"/>
      <c r="M182" s="174">
        <f t="shared" si="10"/>
      </c>
      <c r="N182" s="193"/>
      <c r="O182" s="59">
        <f t="shared" si="8"/>
      </c>
      <c r="P182" s="194"/>
      <c r="Q182" s="195"/>
      <c r="R182" s="196"/>
      <c r="S182" s="59">
        <f t="shared" si="9"/>
      </c>
      <c r="T182" s="197"/>
      <c r="U182" s="195"/>
    </row>
    <row r="183" spans="2:21" ht="22.5" customHeight="1">
      <c r="B183" s="41">
        <v>175</v>
      </c>
      <c r="C183" s="188"/>
      <c r="D183" s="42"/>
      <c r="E183" s="187"/>
      <c r="F183" s="191"/>
      <c r="G183" s="191"/>
      <c r="H183" s="190" t="s">
        <v>22</v>
      </c>
      <c r="I183" s="75" t="str">
        <f t="shared" si="11"/>
        <v>1</v>
      </c>
      <c r="J183" s="192"/>
      <c r="K183" s="191"/>
      <c r="L183" s="191"/>
      <c r="M183" s="174">
        <f t="shared" si="10"/>
      </c>
      <c r="N183" s="193"/>
      <c r="O183" s="59">
        <f t="shared" si="8"/>
      </c>
      <c r="P183" s="194"/>
      <c r="Q183" s="195"/>
      <c r="R183" s="196"/>
      <c r="S183" s="59">
        <f t="shared" si="9"/>
      </c>
      <c r="T183" s="197"/>
      <c r="U183" s="195"/>
    </row>
    <row r="184" spans="2:21" ht="22.5" customHeight="1">
      <c r="B184" s="41">
        <v>176</v>
      </c>
      <c r="C184" s="188"/>
      <c r="D184" s="42"/>
      <c r="E184" s="187"/>
      <c r="F184" s="191"/>
      <c r="G184" s="191"/>
      <c r="H184" s="190" t="s">
        <v>22</v>
      </c>
      <c r="I184" s="75" t="str">
        <f t="shared" si="11"/>
        <v>1</v>
      </c>
      <c r="J184" s="192"/>
      <c r="K184" s="191"/>
      <c r="L184" s="191"/>
      <c r="M184" s="174">
        <f t="shared" si="10"/>
      </c>
      <c r="N184" s="193"/>
      <c r="O184" s="59">
        <f t="shared" si="8"/>
      </c>
      <c r="P184" s="194"/>
      <c r="Q184" s="195"/>
      <c r="R184" s="196"/>
      <c r="S184" s="59">
        <f t="shared" si="9"/>
      </c>
      <c r="T184" s="197"/>
      <c r="U184" s="195"/>
    </row>
    <row r="185" spans="2:21" ht="22.5" customHeight="1">
      <c r="B185" s="41">
        <v>177</v>
      </c>
      <c r="C185" s="188"/>
      <c r="D185" s="42"/>
      <c r="E185" s="187"/>
      <c r="F185" s="191"/>
      <c r="G185" s="191"/>
      <c r="H185" s="190" t="s">
        <v>22</v>
      </c>
      <c r="I185" s="75" t="str">
        <f t="shared" si="11"/>
        <v>1</v>
      </c>
      <c r="J185" s="192"/>
      <c r="K185" s="191"/>
      <c r="L185" s="191"/>
      <c r="M185" s="174">
        <f t="shared" si="10"/>
      </c>
      <c r="N185" s="193"/>
      <c r="O185" s="59">
        <f t="shared" si="8"/>
      </c>
      <c r="P185" s="194"/>
      <c r="Q185" s="195"/>
      <c r="R185" s="196"/>
      <c r="S185" s="59">
        <f t="shared" si="9"/>
      </c>
      <c r="T185" s="197"/>
      <c r="U185" s="195"/>
    </row>
    <row r="186" spans="2:21" ht="22.5" customHeight="1">
      <c r="B186" s="41">
        <v>178</v>
      </c>
      <c r="C186" s="188"/>
      <c r="D186" s="42"/>
      <c r="E186" s="187"/>
      <c r="F186" s="191"/>
      <c r="G186" s="191"/>
      <c r="H186" s="190" t="s">
        <v>22</v>
      </c>
      <c r="I186" s="75" t="str">
        <f t="shared" si="11"/>
        <v>1</v>
      </c>
      <c r="J186" s="192"/>
      <c r="K186" s="191"/>
      <c r="L186" s="191"/>
      <c r="M186" s="174">
        <f t="shared" si="10"/>
      </c>
      <c r="N186" s="193"/>
      <c r="O186" s="59">
        <f t="shared" si="8"/>
      </c>
      <c r="P186" s="194"/>
      <c r="Q186" s="195"/>
      <c r="R186" s="196"/>
      <c r="S186" s="59">
        <f t="shared" si="9"/>
      </c>
      <c r="T186" s="197"/>
      <c r="U186" s="195"/>
    </row>
    <row r="187" spans="2:21" ht="22.5" customHeight="1">
      <c r="B187" s="41">
        <v>179</v>
      </c>
      <c r="C187" s="188"/>
      <c r="D187" s="42"/>
      <c r="E187" s="187"/>
      <c r="F187" s="191"/>
      <c r="G187" s="191"/>
      <c r="H187" s="190" t="s">
        <v>22</v>
      </c>
      <c r="I187" s="75" t="str">
        <f t="shared" si="11"/>
        <v>1</v>
      </c>
      <c r="J187" s="192"/>
      <c r="K187" s="191"/>
      <c r="L187" s="191"/>
      <c r="M187" s="174">
        <f t="shared" si="10"/>
      </c>
      <c r="N187" s="193"/>
      <c r="O187" s="59">
        <f t="shared" si="8"/>
      </c>
      <c r="P187" s="194"/>
      <c r="Q187" s="195"/>
      <c r="R187" s="196"/>
      <c r="S187" s="59">
        <f t="shared" si="9"/>
      </c>
      <c r="T187" s="197"/>
      <c r="U187" s="195"/>
    </row>
    <row r="188" spans="2:21" ht="22.5" customHeight="1">
      <c r="B188" s="41">
        <v>180</v>
      </c>
      <c r="C188" s="188"/>
      <c r="D188" s="42"/>
      <c r="E188" s="187"/>
      <c r="F188" s="191"/>
      <c r="G188" s="191"/>
      <c r="H188" s="190" t="s">
        <v>22</v>
      </c>
      <c r="I188" s="75" t="str">
        <f t="shared" si="11"/>
        <v>1</v>
      </c>
      <c r="J188" s="192"/>
      <c r="K188" s="191"/>
      <c r="L188" s="191"/>
      <c r="M188" s="174">
        <f t="shared" si="10"/>
      </c>
      <c r="N188" s="193"/>
      <c r="O188" s="59">
        <f t="shared" si="8"/>
      </c>
      <c r="P188" s="194"/>
      <c r="Q188" s="195"/>
      <c r="R188" s="196"/>
      <c r="S188" s="59">
        <f t="shared" si="9"/>
      </c>
      <c r="T188" s="197"/>
      <c r="U188" s="195"/>
    </row>
    <row r="189" spans="2:21" ht="22.5" customHeight="1">
      <c r="B189" s="41">
        <v>181</v>
      </c>
      <c r="C189" s="188"/>
      <c r="D189" s="42"/>
      <c r="E189" s="187"/>
      <c r="F189" s="191"/>
      <c r="G189" s="191"/>
      <c r="H189" s="190" t="s">
        <v>22</v>
      </c>
      <c r="I189" s="75" t="str">
        <f t="shared" si="11"/>
        <v>1</v>
      </c>
      <c r="J189" s="192"/>
      <c r="K189" s="191"/>
      <c r="L189" s="191"/>
      <c r="M189" s="174">
        <f t="shared" si="10"/>
      </c>
      <c r="N189" s="193"/>
      <c r="O189" s="59">
        <f t="shared" si="8"/>
      </c>
      <c r="P189" s="194"/>
      <c r="Q189" s="195"/>
      <c r="R189" s="196"/>
      <c r="S189" s="59">
        <f t="shared" si="9"/>
      </c>
      <c r="T189" s="197"/>
      <c r="U189" s="195"/>
    </row>
    <row r="190" spans="2:21" ht="22.5" customHeight="1">
      <c r="B190" s="41">
        <v>182</v>
      </c>
      <c r="C190" s="188"/>
      <c r="D190" s="42"/>
      <c r="E190" s="187"/>
      <c r="F190" s="191"/>
      <c r="G190" s="191"/>
      <c r="H190" s="190" t="s">
        <v>22</v>
      </c>
      <c r="I190" s="75" t="str">
        <f t="shared" si="11"/>
        <v>1</v>
      </c>
      <c r="J190" s="192"/>
      <c r="K190" s="191"/>
      <c r="L190" s="191"/>
      <c r="M190" s="174">
        <f t="shared" si="10"/>
      </c>
      <c r="N190" s="193"/>
      <c r="O190" s="59">
        <f t="shared" si="8"/>
      </c>
      <c r="P190" s="194"/>
      <c r="Q190" s="195"/>
      <c r="R190" s="196"/>
      <c r="S190" s="59">
        <f t="shared" si="9"/>
      </c>
      <c r="T190" s="197"/>
      <c r="U190" s="195"/>
    </row>
    <row r="191" spans="2:21" ht="22.5" customHeight="1">
      <c r="B191" s="41">
        <v>183</v>
      </c>
      <c r="C191" s="188"/>
      <c r="D191" s="42"/>
      <c r="E191" s="187"/>
      <c r="F191" s="191"/>
      <c r="G191" s="191"/>
      <c r="H191" s="190" t="s">
        <v>22</v>
      </c>
      <c r="I191" s="75" t="str">
        <f t="shared" si="11"/>
        <v>1</v>
      </c>
      <c r="J191" s="192"/>
      <c r="K191" s="191"/>
      <c r="L191" s="191"/>
      <c r="M191" s="174">
        <f t="shared" si="10"/>
      </c>
      <c r="N191" s="193"/>
      <c r="O191" s="59">
        <f t="shared" si="8"/>
      </c>
      <c r="P191" s="194"/>
      <c r="Q191" s="195"/>
      <c r="R191" s="196"/>
      <c r="S191" s="59">
        <f t="shared" si="9"/>
      </c>
      <c r="T191" s="197"/>
      <c r="U191" s="195"/>
    </row>
    <row r="192" spans="2:21" ht="22.5" customHeight="1">
      <c r="B192" s="41">
        <v>184</v>
      </c>
      <c r="C192" s="188"/>
      <c r="D192" s="42"/>
      <c r="E192" s="187"/>
      <c r="F192" s="191"/>
      <c r="G192" s="191"/>
      <c r="H192" s="190" t="s">
        <v>22</v>
      </c>
      <c r="I192" s="75" t="str">
        <f t="shared" si="11"/>
        <v>1</v>
      </c>
      <c r="J192" s="192"/>
      <c r="K192" s="191"/>
      <c r="L192" s="191"/>
      <c r="M192" s="174">
        <f t="shared" si="10"/>
      </c>
      <c r="N192" s="193"/>
      <c r="O192" s="59">
        <f t="shared" si="8"/>
      </c>
      <c r="P192" s="194"/>
      <c r="Q192" s="195"/>
      <c r="R192" s="196"/>
      <c r="S192" s="59">
        <f t="shared" si="9"/>
      </c>
      <c r="T192" s="197"/>
      <c r="U192" s="195"/>
    </row>
    <row r="193" spans="2:21" ht="22.5" customHeight="1">
      <c r="B193" s="41">
        <v>185</v>
      </c>
      <c r="C193" s="188"/>
      <c r="D193" s="42"/>
      <c r="E193" s="187"/>
      <c r="F193" s="191"/>
      <c r="G193" s="191"/>
      <c r="H193" s="190" t="s">
        <v>22</v>
      </c>
      <c r="I193" s="75" t="str">
        <f t="shared" si="11"/>
        <v>1</v>
      </c>
      <c r="J193" s="192"/>
      <c r="K193" s="191"/>
      <c r="L193" s="191"/>
      <c r="M193" s="174">
        <f t="shared" si="10"/>
      </c>
      <c r="N193" s="193"/>
      <c r="O193" s="59">
        <f t="shared" si="8"/>
      </c>
      <c r="P193" s="194"/>
      <c r="Q193" s="195"/>
      <c r="R193" s="196"/>
      <c r="S193" s="59">
        <f t="shared" si="9"/>
      </c>
      <c r="T193" s="197"/>
      <c r="U193" s="195"/>
    </row>
    <row r="194" spans="2:21" ht="22.5" customHeight="1">
      <c r="B194" s="41">
        <v>186</v>
      </c>
      <c r="C194" s="188"/>
      <c r="D194" s="42"/>
      <c r="E194" s="187"/>
      <c r="F194" s="191"/>
      <c r="G194" s="191"/>
      <c r="H194" s="190" t="s">
        <v>22</v>
      </c>
      <c r="I194" s="75" t="str">
        <f t="shared" si="11"/>
        <v>1</v>
      </c>
      <c r="J194" s="192"/>
      <c r="K194" s="191"/>
      <c r="L194" s="191"/>
      <c r="M194" s="174">
        <f t="shared" si="10"/>
      </c>
      <c r="N194" s="193"/>
      <c r="O194" s="59">
        <f t="shared" si="8"/>
      </c>
      <c r="P194" s="194"/>
      <c r="Q194" s="195"/>
      <c r="R194" s="196"/>
      <c r="S194" s="59">
        <f t="shared" si="9"/>
      </c>
      <c r="T194" s="197"/>
      <c r="U194" s="195"/>
    </row>
    <row r="195" spans="2:21" ht="22.5" customHeight="1">
      <c r="B195" s="41">
        <v>187</v>
      </c>
      <c r="C195" s="188"/>
      <c r="D195" s="42"/>
      <c r="E195" s="187"/>
      <c r="F195" s="191"/>
      <c r="G195" s="191"/>
      <c r="H195" s="190" t="s">
        <v>22</v>
      </c>
      <c r="I195" s="75" t="str">
        <f t="shared" si="11"/>
        <v>1</v>
      </c>
      <c r="J195" s="192"/>
      <c r="K195" s="191"/>
      <c r="L195" s="191"/>
      <c r="M195" s="174">
        <f t="shared" si="10"/>
      </c>
      <c r="N195" s="193"/>
      <c r="O195" s="59">
        <f t="shared" si="8"/>
      </c>
      <c r="P195" s="194"/>
      <c r="Q195" s="195"/>
      <c r="R195" s="196"/>
      <c r="S195" s="59">
        <f t="shared" si="9"/>
      </c>
      <c r="T195" s="197"/>
      <c r="U195" s="195"/>
    </row>
    <row r="196" spans="2:21" ht="22.5" customHeight="1">
      <c r="B196" s="41">
        <v>188</v>
      </c>
      <c r="C196" s="188"/>
      <c r="D196" s="42"/>
      <c r="E196" s="187"/>
      <c r="F196" s="191"/>
      <c r="G196" s="191"/>
      <c r="H196" s="190" t="s">
        <v>22</v>
      </c>
      <c r="I196" s="75" t="str">
        <f t="shared" si="11"/>
        <v>1</v>
      </c>
      <c r="J196" s="192"/>
      <c r="K196" s="191"/>
      <c r="L196" s="191"/>
      <c r="M196" s="174">
        <f t="shared" si="10"/>
      </c>
      <c r="N196" s="193"/>
      <c r="O196" s="59">
        <f t="shared" si="8"/>
      </c>
      <c r="P196" s="194"/>
      <c r="Q196" s="195"/>
      <c r="R196" s="196"/>
      <c r="S196" s="59">
        <f t="shared" si="9"/>
      </c>
      <c r="T196" s="197"/>
      <c r="U196" s="195"/>
    </row>
    <row r="197" spans="2:21" ht="22.5" customHeight="1">
      <c r="B197" s="41">
        <v>189</v>
      </c>
      <c r="C197" s="188"/>
      <c r="D197" s="42"/>
      <c r="E197" s="187"/>
      <c r="F197" s="191"/>
      <c r="G197" s="191"/>
      <c r="H197" s="190" t="s">
        <v>22</v>
      </c>
      <c r="I197" s="75" t="str">
        <f t="shared" si="11"/>
        <v>1</v>
      </c>
      <c r="J197" s="192"/>
      <c r="K197" s="191"/>
      <c r="L197" s="191"/>
      <c r="M197" s="174">
        <f t="shared" si="10"/>
      </c>
      <c r="N197" s="193"/>
      <c r="O197" s="59">
        <f t="shared" si="8"/>
      </c>
      <c r="P197" s="194"/>
      <c r="Q197" s="195"/>
      <c r="R197" s="196"/>
      <c r="S197" s="59">
        <f t="shared" si="9"/>
      </c>
      <c r="T197" s="197"/>
      <c r="U197" s="195"/>
    </row>
    <row r="198" spans="2:21" ht="22.5" customHeight="1">
      <c r="B198" s="41">
        <v>190</v>
      </c>
      <c r="C198" s="188"/>
      <c r="D198" s="42"/>
      <c r="E198" s="187"/>
      <c r="F198" s="191"/>
      <c r="G198" s="191"/>
      <c r="H198" s="190" t="s">
        <v>22</v>
      </c>
      <c r="I198" s="75" t="str">
        <f t="shared" si="11"/>
        <v>1</v>
      </c>
      <c r="J198" s="192"/>
      <c r="K198" s="191"/>
      <c r="L198" s="191"/>
      <c r="M198" s="174">
        <f t="shared" si="10"/>
      </c>
      <c r="N198" s="193"/>
      <c r="O198" s="59">
        <f t="shared" si="8"/>
      </c>
      <c r="P198" s="194"/>
      <c r="Q198" s="195"/>
      <c r="R198" s="196"/>
      <c r="S198" s="59">
        <f t="shared" si="9"/>
      </c>
      <c r="T198" s="197"/>
      <c r="U198" s="195"/>
    </row>
    <row r="199" spans="2:21" ht="22.5" customHeight="1">
      <c r="B199" s="41">
        <v>191</v>
      </c>
      <c r="C199" s="188"/>
      <c r="D199" s="42"/>
      <c r="E199" s="187"/>
      <c r="F199" s="191"/>
      <c r="G199" s="191"/>
      <c r="H199" s="190" t="s">
        <v>22</v>
      </c>
      <c r="I199" s="75" t="str">
        <f t="shared" si="11"/>
        <v>1</v>
      </c>
      <c r="J199" s="192"/>
      <c r="K199" s="191"/>
      <c r="L199" s="191"/>
      <c r="M199" s="174">
        <f t="shared" si="10"/>
      </c>
      <c r="N199" s="193"/>
      <c r="O199" s="59">
        <f t="shared" si="8"/>
      </c>
      <c r="P199" s="194"/>
      <c r="Q199" s="195"/>
      <c r="R199" s="196"/>
      <c r="S199" s="59">
        <f t="shared" si="9"/>
      </c>
      <c r="T199" s="197"/>
      <c r="U199" s="195"/>
    </row>
    <row r="200" spans="2:21" ht="22.5" customHeight="1">
      <c r="B200" s="41">
        <v>192</v>
      </c>
      <c r="C200" s="188"/>
      <c r="D200" s="42"/>
      <c r="E200" s="187"/>
      <c r="F200" s="191"/>
      <c r="G200" s="191"/>
      <c r="H200" s="190" t="s">
        <v>22</v>
      </c>
      <c r="I200" s="75" t="str">
        <f t="shared" si="11"/>
        <v>1</v>
      </c>
      <c r="J200" s="192"/>
      <c r="K200" s="191"/>
      <c r="L200" s="191"/>
      <c r="M200" s="174">
        <f t="shared" si="10"/>
      </c>
      <c r="N200" s="193"/>
      <c r="O200" s="59">
        <f t="shared" si="8"/>
      </c>
      <c r="P200" s="194"/>
      <c r="Q200" s="195"/>
      <c r="R200" s="196"/>
      <c r="S200" s="59">
        <f t="shared" si="9"/>
      </c>
      <c r="T200" s="197"/>
      <c r="U200" s="195"/>
    </row>
    <row r="201" spans="2:21" ht="22.5" customHeight="1">
      <c r="B201" s="41">
        <v>193</v>
      </c>
      <c r="C201" s="188"/>
      <c r="D201" s="42"/>
      <c r="E201" s="187"/>
      <c r="F201" s="191"/>
      <c r="G201" s="191"/>
      <c r="H201" s="190" t="s">
        <v>22</v>
      </c>
      <c r="I201" s="75" t="str">
        <f t="shared" si="11"/>
        <v>1</v>
      </c>
      <c r="J201" s="192"/>
      <c r="K201" s="191"/>
      <c r="L201" s="191"/>
      <c r="M201" s="174">
        <f t="shared" si="10"/>
      </c>
      <c r="N201" s="193"/>
      <c r="O201" s="59">
        <f aca="true" t="shared" si="12" ref="O201:O264">IF(N201="","",VLOOKUP(N201,$Y$9:$Z$40,2,))</f>
      </c>
      <c r="P201" s="194"/>
      <c r="Q201" s="195"/>
      <c r="R201" s="196"/>
      <c r="S201" s="59">
        <f aca="true" t="shared" si="13" ref="S201:S264">IF(R201="","",VLOOKUP(R201,$Y$9:$Z$40,2,))</f>
      </c>
      <c r="T201" s="197"/>
      <c r="U201" s="195"/>
    </row>
    <row r="202" spans="2:21" ht="22.5" customHeight="1">
      <c r="B202" s="41">
        <v>194</v>
      </c>
      <c r="C202" s="188"/>
      <c r="D202" s="42"/>
      <c r="E202" s="187"/>
      <c r="F202" s="191"/>
      <c r="G202" s="191"/>
      <c r="H202" s="190" t="s">
        <v>22</v>
      </c>
      <c r="I202" s="75" t="str">
        <f t="shared" si="11"/>
        <v>1</v>
      </c>
      <c r="J202" s="192"/>
      <c r="K202" s="191"/>
      <c r="L202" s="191"/>
      <c r="M202" s="174">
        <f aca="true" t="shared" si="14" ref="M202:M265">IF(F202="","",$B$3)</f>
      </c>
      <c r="N202" s="193"/>
      <c r="O202" s="59">
        <f t="shared" si="12"/>
      </c>
      <c r="P202" s="194"/>
      <c r="Q202" s="195"/>
      <c r="R202" s="196"/>
      <c r="S202" s="59">
        <f t="shared" si="13"/>
      </c>
      <c r="T202" s="197"/>
      <c r="U202" s="195"/>
    </row>
    <row r="203" spans="2:21" ht="22.5" customHeight="1">
      <c r="B203" s="41">
        <v>195</v>
      </c>
      <c r="C203" s="188"/>
      <c r="D203" s="42"/>
      <c r="E203" s="187"/>
      <c r="F203" s="191"/>
      <c r="G203" s="191"/>
      <c r="H203" s="190" t="s">
        <v>22</v>
      </c>
      <c r="I203" s="75" t="str">
        <f t="shared" si="11"/>
        <v>1</v>
      </c>
      <c r="J203" s="192"/>
      <c r="K203" s="191"/>
      <c r="L203" s="191"/>
      <c r="M203" s="174">
        <f t="shared" si="14"/>
      </c>
      <c r="N203" s="193"/>
      <c r="O203" s="59">
        <f t="shared" si="12"/>
      </c>
      <c r="P203" s="194"/>
      <c r="Q203" s="195"/>
      <c r="R203" s="196"/>
      <c r="S203" s="59">
        <f t="shared" si="13"/>
      </c>
      <c r="T203" s="197"/>
      <c r="U203" s="195"/>
    </row>
    <row r="204" spans="2:21" ht="22.5" customHeight="1">
      <c r="B204" s="41">
        <v>196</v>
      </c>
      <c r="C204" s="188"/>
      <c r="D204" s="42"/>
      <c r="E204" s="187"/>
      <c r="F204" s="191"/>
      <c r="G204" s="191"/>
      <c r="H204" s="190" t="s">
        <v>22</v>
      </c>
      <c r="I204" s="75" t="str">
        <f t="shared" si="11"/>
        <v>1</v>
      </c>
      <c r="J204" s="192"/>
      <c r="K204" s="191"/>
      <c r="L204" s="191"/>
      <c r="M204" s="174">
        <f t="shared" si="14"/>
      </c>
      <c r="N204" s="193"/>
      <c r="O204" s="59">
        <f t="shared" si="12"/>
      </c>
      <c r="P204" s="194"/>
      <c r="Q204" s="195"/>
      <c r="R204" s="196"/>
      <c r="S204" s="59">
        <f t="shared" si="13"/>
      </c>
      <c r="T204" s="197"/>
      <c r="U204" s="195"/>
    </row>
    <row r="205" spans="2:21" ht="22.5" customHeight="1">
      <c r="B205" s="41">
        <v>197</v>
      </c>
      <c r="C205" s="188"/>
      <c r="D205" s="42"/>
      <c r="E205" s="187"/>
      <c r="F205" s="191"/>
      <c r="G205" s="191"/>
      <c r="H205" s="190" t="s">
        <v>22</v>
      </c>
      <c r="I205" s="75" t="str">
        <f t="shared" si="11"/>
        <v>1</v>
      </c>
      <c r="J205" s="192"/>
      <c r="K205" s="191"/>
      <c r="L205" s="191"/>
      <c r="M205" s="174">
        <f t="shared" si="14"/>
      </c>
      <c r="N205" s="193"/>
      <c r="O205" s="59">
        <f t="shared" si="12"/>
      </c>
      <c r="P205" s="194"/>
      <c r="Q205" s="195"/>
      <c r="R205" s="196"/>
      <c r="S205" s="59">
        <f t="shared" si="13"/>
      </c>
      <c r="T205" s="197"/>
      <c r="U205" s="195"/>
    </row>
    <row r="206" spans="2:21" ht="22.5" customHeight="1">
      <c r="B206" s="41">
        <v>198</v>
      </c>
      <c r="C206" s="188"/>
      <c r="D206" s="42"/>
      <c r="E206" s="187"/>
      <c r="F206" s="191"/>
      <c r="G206" s="191"/>
      <c r="H206" s="190" t="s">
        <v>22</v>
      </c>
      <c r="I206" s="75" t="str">
        <f t="shared" si="11"/>
        <v>1</v>
      </c>
      <c r="J206" s="192"/>
      <c r="K206" s="191"/>
      <c r="L206" s="191"/>
      <c r="M206" s="174">
        <f t="shared" si="14"/>
      </c>
      <c r="N206" s="193"/>
      <c r="O206" s="59">
        <f t="shared" si="12"/>
      </c>
      <c r="P206" s="194"/>
      <c r="Q206" s="195"/>
      <c r="R206" s="196"/>
      <c r="S206" s="59">
        <f t="shared" si="13"/>
      </c>
      <c r="T206" s="197"/>
      <c r="U206" s="195"/>
    </row>
    <row r="207" spans="2:21" ht="22.5" customHeight="1">
      <c r="B207" s="41">
        <v>199</v>
      </c>
      <c r="C207" s="188"/>
      <c r="D207" s="42"/>
      <c r="E207" s="187"/>
      <c r="F207" s="191"/>
      <c r="G207" s="191"/>
      <c r="H207" s="190" t="s">
        <v>22</v>
      </c>
      <c r="I207" s="75" t="str">
        <f aca="true" t="shared" si="15" ref="I207:I270">IF(H207="","",IF(H207="男","1","2"))</f>
        <v>1</v>
      </c>
      <c r="J207" s="192"/>
      <c r="K207" s="191"/>
      <c r="L207" s="191"/>
      <c r="M207" s="174">
        <f t="shared" si="14"/>
      </c>
      <c r="N207" s="193"/>
      <c r="O207" s="59">
        <f t="shared" si="12"/>
      </c>
      <c r="P207" s="194"/>
      <c r="Q207" s="195"/>
      <c r="R207" s="196"/>
      <c r="S207" s="59">
        <f t="shared" si="13"/>
      </c>
      <c r="T207" s="197"/>
      <c r="U207" s="195"/>
    </row>
    <row r="208" spans="2:21" ht="22.5" customHeight="1">
      <c r="B208" s="41">
        <v>200</v>
      </c>
      <c r="C208" s="188"/>
      <c r="D208" s="42"/>
      <c r="E208" s="187"/>
      <c r="F208" s="191"/>
      <c r="G208" s="191"/>
      <c r="H208" s="190" t="s">
        <v>22</v>
      </c>
      <c r="I208" s="75" t="str">
        <f t="shared" si="15"/>
        <v>1</v>
      </c>
      <c r="J208" s="192"/>
      <c r="K208" s="191"/>
      <c r="L208" s="191"/>
      <c r="M208" s="174">
        <f t="shared" si="14"/>
      </c>
      <c r="N208" s="193"/>
      <c r="O208" s="59">
        <f t="shared" si="12"/>
      </c>
      <c r="P208" s="194"/>
      <c r="Q208" s="195"/>
      <c r="R208" s="196"/>
      <c r="S208" s="59">
        <f t="shared" si="13"/>
      </c>
      <c r="T208" s="197"/>
      <c r="U208" s="195"/>
    </row>
    <row r="209" spans="2:21" ht="22.5" customHeight="1">
      <c r="B209" s="41">
        <v>201</v>
      </c>
      <c r="C209" s="188"/>
      <c r="D209" s="42"/>
      <c r="E209" s="187"/>
      <c r="F209" s="191"/>
      <c r="G209" s="191"/>
      <c r="H209" s="190" t="s">
        <v>22</v>
      </c>
      <c r="I209" s="75" t="str">
        <f t="shared" si="15"/>
        <v>1</v>
      </c>
      <c r="J209" s="192"/>
      <c r="K209" s="191"/>
      <c r="L209" s="191"/>
      <c r="M209" s="174">
        <f t="shared" si="14"/>
      </c>
      <c r="N209" s="193"/>
      <c r="O209" s="59">
        <f t="shared" si="12"/>
      </c>
      <c r="P209" s="194"/>
      <c r="Q209" s="195"/>
      <c r="R209" s="196"/>
      <c r="S209" s="59">
        <f t="shared" si="13"/>
      </c>
      <c r="T209" s="197"/>
      <c r="U209" s="195"/>
    </row>
    <row r="210" spans="2:21" ht="22.5" customHeight="1">
      <c r="B210" s="41">
        <v>202</v>
      </c>
      <c r="C210" s="188"/>
      <c r="D210" s="42"/>
      <c r="E210" s="187"/>
      <c r="F210" s="191"/>
      <c r="G210" s="191"/>
      <c r="H210" s="190" t="s">
        <v>22</v>
      </c>
      <c r="I210" s="75" t="str">
        <f t="shared" si="15"/>
        <v>1</v>
      </c>
      <c r="J210" s="192"/>
      <c r="K210" s="191"/>
      <c r="L210" s="191"/>
      <c r="M210" s="174">
        <f t="shared" si="14"/>
      </c>
      <c r="N210" s="193"/>
      <c r="O210" s="59">
        <f t="shared" si="12"/>
      </c>
      <c r="P210" s="194"/>
      <c r="Q210" s="195"/>
      <c r="R210" s="196"/>
      <c r="S210" s="59">
        <f t="shared" si="13"/>
      </c>
      <c r="T210" s="197"/>
      <c r="U210" s="195"/>
    </row>
    <row r="211" spans="2:21" ht="22.5" customHeight="1">
      <c r="B211" s="41">
        <v>203</v>
      </c>
      <c r="C211" s="188"/>
      <c r="D211" s="42"/>
      <c r="E211" s="187"/>
      <c r="F211" s="191"/>
      <c r="G211" s="191"/>
      <c r="H211" s="190" t="s">
        <v>22</v>
      </c>
      <c r="I211" s="75" t="str">
        <f t="shared" si="15"/>
        <v>1</v>
      </c>
      <c r="J211" s="192"/>
      <c r="K211" s="191"/>
      <c r="L211" s="191"/>
      <c r="M211" s="174">
        <f t="shared" si="14"/>
      </c>
      <c r="N211" s="193"/>
      <c r="O211" s="59">
        <f t="shared" si="12"/>
      </c>
      <c r="P211" s="194"/>
      <c r="Q211" s="195"/>
      <c r="R211" s="196"/>
      <c r="S211" s="59">
        <f t="shared" si="13"/>
      </c>
      <c r="T211" s="197"/>
      <c r="U211" s="195"/>
    </row>
    <row r="212" spans="2:21" ht="22.5" customHeight="1">
      <c r="B212" s="41">
        <v>204</v>
      </c>
      <c r="C212" s="188"/>
      <c r="D212" s="42"/>
      <c r="E212" s="187"/>
      <c r="F212" s="191"/>
      <c r="G212" s="191"/>
      <c r="H212" s="190" t="s">
        <v>22</v>
      </c>
      <c r="I212" s="75" t="str">
        <f t="shared" si="15"/>
        <v>1</v>
      </c>
      <c r="J212" s="192"/>
      <c r="K212" s="191"/>
      <c r="L212" s="191"/>
      <c r="M212" s="174">
        <f t="shared" si="14"/>
      </c>
      <c r="N212" s="193"/>
      <c r="O212" s="59">
        <f t="shared" si="12"/>
      </c>
      <c r="P212" s="194"/>
      <c r="Q212" s="195"/>
      <c r="R212" s="196"/>
      <c r="S212" s="59">
        <f t="shared" si="13"/>
      </c>
      <c r="T212" s="197"/>
      <c r="U212" s="195"/>
    </row>
    <row r="213" spans="2:21" ht="22.5" customHeight="1">
      <c r="B213" s="41">
        <v>205</v>
      </c>
      <c r="C213" s="188"/>
      <c r="D213" s="42"/>
      <c r="E213" s="187"/>
      <c r="F213" s="191"/>
      <c r="G213" s="191"/>
      <c r="H213" s="190" t="s">
        <v>22</v>
      </c>
      <c r="I213" s="75" t="str">
        <f t="shared" si="15"/>
        <v>1</v>
      </c>
      <c r="J213" s="192"/>
      <c r="K213" s="191"/>
      <c r="L213" s="191"/>
      <c r="M213" s="174">
        <f t="shared" si="14"/>
      </c>
      <c r="N213" s="193"/>
      <c r="O213" s="59">
        <f t="shared" si="12"/>
      </c>
      <c r="P213" s="194"/>
      <c r="Q213" s="195"/>
      <c r="R213" s="196"/>
      <c r="S213" s="59">
        <f t="shared" si="13"/>
      </c>
      <c r="T213" s="197"/>
      <c r="U213" s="195"/>
    </row>
    <row r="214" spans="2:21" ht="22.5" customHeight="1">
      <c r="B214" s="41">
        <v>206</v>
      </c>
      <c r="C214" s="188"/>
      <c r="D214" s="42"/>
      <c r="E214" s="187"/>
      <c r="F214" s="191"/>
      <c r="G214" s="191"/>
      <c r="H214" s="190" t="s">
        <v>22</v>
      </c>
      <c r="I214" s="75" t="str">
        <f t="shared" si="15"/>
        <v>1</v>
      </c>
      <c r="J214" s="192"/>
      <c r="K214" s="191"/>
      <c r="L214" s="191"/>
      <c r="M214" s="174">
        <f t="shared" si="14"/>
      </c>
      <c r="N214" s="193"/>
      <c r="O214" s="59">
        <f t="shared" si="12"/>
      </c>
      <c r="P214" s="194"/>
      <c r="Q214" s="195"/>
      <c r="R214" s="196"/>
      <c r="S214" s="59">
        <f t="shared" si="13"/>
      </c>
      <c r="T214" s="197"/>
      <c r="U214" s="195"/>
    </row>
    <row r="215" spans="2:21" ht="22.5" customHeight="1">
      <c r="B215" s="41">
        <v>207</v>
      </c>
      <c r="C215" s="188"/>
      <c r="D215" s="42"/>
      <c r="E215" s="187"/>
      <c r="F215" s="191"/>
      <c r="G215" s="191"/>
      <c r="H215" s="190" t="s">
        <v>22</v>
      </c>
      <c r="I215" s="75" t="str">
        <f t="shared" si="15"/>
        <v>1</v>
      </c>
      <c r="J215" s="192"/>
      <c r="K215" s="191"/>
      <c r="L215" s="191"/>
      <c r="M215" s="174">
        <f t="shared" si="14"/>
      </c>
      <c r="N215" s="193"/>
      <c r="O215" s="59">
        <f t="shared" si="12"/>
      </c>
      <c r="P215" s="194"/>
      <c r="Q215" s="195"/>
      <c r="R215" s="196"/>
      <c r="S215" s="59">
        <f t="shared" si="13"/>
      </c>
      <c r="T215" s="197"/>
      <c r="U215" s="195"/>
    </row>
    <row r="216" spans="2:21" ht="22.5" customHeight="1">
      <c r="B216" s="41">
        <v>208</v>
      </c>
      <c r="C216" s="188"/>
      <c r="D216" s="42"/>
      <c r="E216" s="187"/>
      <c r="F216" s="191"/>
      <c r="G216" s="191"/>
      <c r="H216" s="190" t="s">
        <v>22</v>
      </c>
      <c r="I216" s="75" t="str">
        <f t="shared" si="15"/>
        <v>1</v>
      </c>
      <c r="J216" s="192"/>
      <c r="K216" s="191"/>
      <c r="L216" s="191"/>
      <c r="M216" s="174">
        <f t="shared" si="14"/>
      </c>
      <c r="N216" s="193"/>
      <c r="O216" s="59">
        <f t="shared" si="12"/>
      </c>
      <c r="P216" s="194"/>
      <c r="Q216" s="195"/>
      <c r="R216" s="196"/>
      <c r="S216" s="59">
        <f t="shared" si="13"/>
      </c>
      <c r="T216" s="197"/>
      <c r="U216" s="195"/>
    </row>
    <row r="217" spans="2:21" ht="22.5" customHeight="1">
      <c r="B217" s="41">
        <v>209</v>
      </c>
      <c r="C217" s="188"/>
      <c r="D217" s="42"/>
      <c r="E217" s="187"/>
      <c r="F217" s="191"/>
      <c r="G217" s="191"/>
      <c r="H217" s="190" t="s">
        <v>22</v>
      </c>
      <c r="I217" s="75" t="str">
        <f t="shared" si="15"/>
        <v>1</v>
      </c>
      <c r="J217" s="192"/>
      <c r="K217" s="191"/>
      <c r="L217" s="191"/>
      <c r="M217" s="174">
        <f t="shared" si="14"/>
      </c>
      <c r="N217" s="193"/>
      <c r="O217" s="59">
        <f t="shared" si="12"/>
      </c>
      <c r="P217" s="194"/>
      <c r="Q217" s="195"/>
      <c r="R217" s="196"/>
      <c r="S217" s="59">
        <f t="shared" si="13"/>
      </c>
      <c r="T217" s="197"/>
      <c r="U217" s="195"/>
    </row>
    <row r="218" spans="2:21" ht="22.5" customHeight="1">
      <c r="B218" s="41">
        <v>210</v>
      </c>
      <c r="C218" s="188"/>
      <c r="D218" s="42"/>
      <c r="E218" s="187"/>
      <c r="F218" s="191"/>
      <c r="G218" s="191"/>
      <c r="H218" s="190" t="s">
        <v>22</v>
      </c>
      <c r="I218" s="75" t="str">
        <f t="shared" si="15"/>
        <v>1</v>
      </c>
      <c r="J218" s="192"/>
      <c r="K218" s="191"/>
      <c r="L218" s="191"/>
      <c r="M218" s="174">
        <f t="shared" si="14"/>
      </c>
      <c r="N218" s="193"/>
      <c r="O218" s="59">
        <f t="shared" si="12"/>
      </c>
      <c r="P218" s="194"/>
      <c r="Q218" s="195"/>
      <c r="R218" s="196"/>
      <c r="S218" s="59">
        <f t="shared" si="13"/>
      </c>
      <c r="T218" s="197"/>
      <c r="U218" s="195"/>
    </row>
    <row r="219" spans="2:21" ht="22.5" customHeight="1">
      <c r="B219" s="41">
        <v>211</v>
      </c>
      <c r="C219" s="188"/>
      <c r="D219" s="42"/>
      <c r="E219" s="187"/>
      <c r="F219" s="191"/>
      <c r="G219" s="191"/>
      <c r="H219" s="190" t="s">
        <v>22</v>
      </c>
      <c r="I219" s="75" t="str">
        <f t="shared" si="15"/>
        <v>1</v>
      </c>
      <c r="J219" s="192"/>
      <c r="K219" s="191"/>
      <c r="L219" s="191"/>
      <c r="M219" s="174">
        <f t="shared" si="14"/>
      </c>
      <c r="N219" s="193"/>
      <c r="O219" s="59">
        <f t="shared" si="12"/>
      </c>
      <c r="P219" s="194"/>
      <c r="Q219" s="195"/>
      <c r="R219" s="196"/>
      <c r="S219" s="59">
        <f t="shared" si="13"/>
      </c>
      <c r="T219" s="197"/>
      <c r="U219" s="195"/>
    </row>
    <row r="220" spans="2:21" ht="22.5" customHeight="1">
      <c r="B220" s="41">
        <v>212</v>
      </c>
      <c r="C220" s="188"/>
      <c r="D220" s="42"/>
      <c r="E220" s="187"/>
      <c r="F220" s="191"/>
      <c r="G220" s="191"/>
      <c r="H220" s="190" t="s">
        <v>22</v>
      </c>
      <c r="I220" s="75" t="str">
        <f t="shared" si="15"/>
        <v>1</v>
      </c>
      <c r="J220" s="192"/>
      <c r="K220" s="191"/>
      <c r="L220" s="191"/>
      <c r="M220" s="174">
        <f t="shared" si="14"/>
      </c>
      <c r="N220" s="193"/>
      <c r="O220" s="59">
        <f t="shared" si="12"/>
      </c>
      <c r="P220" s="194"/>
      <c r="Q220" s="195"/>
      <c r="R220" s="196"/>
      <c r="S220" s="59">
        <f t="shared" si="13"/>
      </c>
      <c r="T220" s="197"/>
      <c r="U220" s="195"/>
    </row>
    <row r="221" spans="2:21" ht="22.5" customHeight="1">
      <c r="B221" s="41">
        <v>213</v>
      </c>
      <c r="C221" s="188"/>
      <c r="D221" s="42"/>
      <c r="E221" s="187"/>
      <c r="F221" s="191"/>
      <c r="G221" s="191"/>
      <c r="H221" s="190" t="s">
        <v>22</v>
      </c>
      <c r="I221" s="75" t="str">
        <f t="shared" si="15"/>
        <v>1</v>
      </c>
      <c r="J221" s="192"/>
      <c r="K221" s="191"/>
      <c r="L221" s="191"/>
      <c r="M221" s="174">
        <f t="shared" si="14"/>
      </c>
      <c r="N221" s="193"/>
      <c r="O221" s="59">
        <f t="shared" si="12"/>
      </c>
      <c r="P221" s="194"/>
      <c r="Q221" s="195"/>
      <c r="R221" s="196"/>
      <c r="S221" s="59">
        <f t="shared" si="13"/>
      </c>
      <c r="T221" s="197"/>
      <c r="U221" s="195"/>
    </row>
    <row r="222" spans="2:21" ht="22.5" customHeight="1">
      <c r="B222" s="41">
        <v>214</v>
      </c>
      <c r="C222" s="188"/>
      <c r="D222" s="42"/>
      <c r="E222" s="187"/>
      <c r="F222" s="191"/>
      <c r="G222" s="191"/>
      <c r="H222" s="190" t="s">
        <v>22</v>
      </c>
      <c r="I222" s="75" t="str">
        <f t="shared" si="15"/>
        <v>1</v>
      </c>
      <c r="J222" s="192"/>
      <c r="K222" s="191"/>
      <c r="L222" s="191"/>
      <c r="M222" s="174">
        <f t="shared" si="14"/>
      </c>
      <c r="N222" s="193"/>
      <c r="O222" s="59">
        <f t="shared" si="12"/>
      </c>
      <c r="P222" s="194"/>
      <c r="Q222" s="195"/>
      <c r="R222" s="196"/>
      <c r="S222" s="59">
        <f t="shared" si="13"/>
      </c>
      <c r="T222" s="197"/>
      <c r="U222" s="195"/>
    </row>
    <row r="223" spans="2:21" ht="22.5" customHeight="1">
      <c r="B223" s="41">
        <v>215</v>
      </c>
      <c r="C223" s="188"/>
      <c r="D223" s="42"/>
      <c r="E223" s="187"/>
      <c r="F223" s="191"/>
      <c r="G223" s="191"/>
      <c r="H223" s="190" t="s">
        <v>22</v>
      </c>
      <c r="I223" s="75" t="str">
        <f t="shared" si="15"/>
        <v>1</v>
      </c>
      <c r="J223" s="192"/>
      <c r="K223" s="191"/>
      <c r="L223" s="191"/>
      <c r="M223" s="174">
        <f t="shared" si="14"/>
      </c>
      <c r="N223" s="193"/>
      <c r="O223" s="59">
        <f t="shared" si="12"/>
      </c>
      <c r="P223" s="194"/>
      <c r="Q223" s="195"/>
      <c r="R223" s="196"/>
      <c r="S223" s="59">
        <f t="shared" si="13"/>
      </c>
      <c r="T223" s="197"/>
      <c r="U223" s="195"/>
    </row>
    <row r="224" spans="2:21" ht="22.5" customHeight="1">
      <c r="B224" s="41">
        <v>216</v>
      </c>
      <c r="C224" s="188"/>
      <c r="D224" s="42"/>
      <c r="E224" s="187"/>
      <c r="F224" s="191"/>
      <c r="G224" s="191"/>
      <c r="H224" s="190" t="s">
        <v>22</v>
      </c>
      <c r="I224" s="75" t="str">
        <f t="shared" si="15"/>
        <v>1</v>
      </c>
      <c r="J224" s="192"/>
      <c r="K224" s="191"/>
      <c r="L224" s="191"/>
      <c r="M224" s="174">
        <f t="shared" si="14"/>
      </c>
      <c r="N224" s="193"/>
      <c r="O224" s="59">
        <f t="shared" si="12"/>
      </c>
      <c r="P224" s="194"/>
      <c r="Q224" s="195"/>
      <c r="R224" s="196"/>
      <c r="S224" s="59">
        <f t="shared" si="13"/>
      </c>
      <c r="T224" s="197"/>
      <c r="U224" s="195"/>
    </row>
    <row r="225" spans="2:21" ht="22.5" customHeight="1">
      <c r="B225" s="41">
        <v>217</v>
      </c>
      <c r="C225" s="188"/>
      <c r="D225" s="42"/>
      <c r="E225" s="187"/>
      <c r="F225" s="191"/>
      <c r="G225" s="191"/>
      <c r="H225" s="190" t="s">
        <v>22</v>
      </c>
      <c r="I225" s="75" t="str">
        <f t="shared" si="15"/>
        <v>1</v>
      </c>
      <c r="J225" s="192"/>
      <c r="K225" s="191"/>
      <c r="L225" s="191"/>
      <c r="M225" s="174">
        <f t="shared" si="14"/>
      </c>
      <c r="N225" s="193"/>
      <c r="O225" s="59">
        <f t="shared" si="12"/>
      </c>
      <c r="P225" s="194"/>
      <c r="Q225" s="195"/>
      <c r="R225" s="196"/>
      <c r="S225" s="59">
        <f t="shared" si="13"/>
      </c>
      <c r="T225" s="197"/>
      <c r="U225" s="195"/>
    </row>
    <row r="226" spans="2:21" ht="22.5" customHeight="1">
      <c r="B226" s="41">
        <v>218</v>
      </c>
      <c r="C226" s="188"/>
      <c r="D226" s="42"/>
      <c r="E226" s="187"/>
      <c r="F226" s="191"/>
      <c r="G226" s="191"/>
      <c r="H226" s="190" t="s">
        <v>22</v>
      </c>
      <c r="I226" s="75" t="str">
        <f t="shared" si="15"/>
        <v>1</v>
      </c>
      <c r="J226" s="192"/>
      <c r="K226" s="191"/>
      <c r="L226" s="191"/>
      <c r="M226" s="174">
        <f t="shared" si="14"/>
      </c>
      <c r="N226" s="193"/>
      <c r="O226" s="59">
        <f t="shared" si="12"/>
      </c>
      <c r="P226" s="194"/>
      <c r="Q226" s="195"/>
      <c r="R226" s="196"/>
      <c r="S226" s="59">
        <f t="shared" si="13"/>
      </c>
      <c r="T226" s="197"/>
      <c r="U226" s="195"/>
    </row>
    <row r="227" spans="2:21" ht="22.5" customHeight="1">
      <c r="B227" s="41">
        <v>219</v>
      </c>
      <c r="C227" s="188"/>
      <c r="D227" s="42"/>
      <c r="E227" s="187"/>
      <c r="F227" s="191"/>
      <c r="G227" s="191"/>
      <c r="H227" s="190" t="s">
        <v>22</v>
      </c>
      <c r="I227" s="75" t="str">
        <f t="shared" si="15"/>
        <v>1</v>
      </c>
      <c r="J227" s="192"/>
      <c r="K227" s="191"/>
      <c r="L227" s="191"/>
      <c r="M227" s="174">
        <f t="shared" si="14"/>
      </c>
      <c r="N227" s="193"/>
      <c r="O227" s="59">
        <f t="shared" si="12"/>
      </c>
      <c r="P227" s="194"/>
      <c r="Q227" s="195"/>
      <c r="R227" s="196"/>
      <c r="S227" s="59">
        <f t="shared" si="13"/>
      </c>
      <c r="T227" s="197"/>
      <c r="U227" s="195"/>
    </row>
    <row r="228" spans="2:21" ht="22.5" customHeight="1">
      <c r="B228" s="41">
        <v>220</v>
      </c>
      <c r="C228" s="188"/>
      <c r="D228" s="42"/>
      <c r="E228" s="187"/>
      <c r="F228" s="191"/>
      <c r="G228" s="191"/>
      <c r="H228" s="190" t="s">
        <v>22</v>
      </c>
      <c r="I228" s="75" t="str">
        <f t="shared" si="15"/>
        <v>1</v>
      </c>
      <c r="J228" s="192"/>
      <c r="K228" s="191"/>
      <c r="L228" s="191"/>
      <c r="M228" s="174">
        <f t="shared" si="14"/>
      </c>
      <c r="N228" s="193"/>
      <c r="O228" s="59">
        <f t="shared" si="12"/>
      </c>
      <c r="P228" s="194"/>
      <c r="Q228" s="195"/>
      <c r="R228" s="196"/>
      <c r="S228" s="59">
        <f t="shared" si="13"/>
      </c>
      <c r="T228" s="197"/>
      <c r="U228" s="195"/>
    </row>
    <row r="229" spans="2:21" ht="22.5" customHeight="1">
      <c r="B229" s="41">
        <v>221</v>
      </c>
      <c r="C229" s="188"/>
      <c r="D229" s="42"/>
      <c r="E229" s="187"/>
      <c r="F229" s="191"/>
      <c r="G229" s="191"/>
      <c r="H229" s="190" t="s">
        <v>22</v>
      </c>
      <c r="I229" s="75" t="str">
        <f t="shared" si="15"/>
        <v>1</v>
      </c>
      <c r="J229" s="192"/>
      <c r="K229" s="191"/>
      <c r="L229" s="191"/>
      <c r="M229" s="174">
        <f t="shared" si="14"/>
      </c>
      <c r="N229" s="193"/>
      <c r="O229" s="59">
        <f t="shared" si="12"/>
      </c>
      <c r="P229" s="194"/>
      <c r="Q229" s="195"/>
      <c r="R229" s="196"/>
      <c r="S229" s="59">
        <f t="shared" si="13"/>
      </c>
      <c r="T229" s="197"/>
      <c r="U229" s="195"/>
    </row>
    <row r="230" spans="2:21" ht="22.5" customHeight="1">
      <c r="B230" s="41">
        <v>222</v>
      </c>
      <c r="C230" s="188"/>
      <c r="D230" s="42"/>
      <c r="E230" s="187"/>
      <c r="F230" s="191"/>
      <c r="G230" s="191"/>
      <c r="H230" s="190" t="s">
        <v>22</v>
      </c>
      <c r="I230" s="75" t="str">
        <f t="shared" si="15"/>
        <v>1</v>
      </c>
      <c r="J230" s="192"/>
      <c r="K230" s="191"/>
      <c r="L230" s="191"/>
      <c r="M230" s="174">
        <f t="shared" si="14"/>
      </c>
      <c r="N230" s="193"/>
      <c r="O230" s="59">
        <f t="shared" si="12"/>
      </c>
      <c r="P230" s="194"/>
      <c r="Q230" s="195"/>
      <c r="R230" s="196"/>
      <c r="S230" s="59">
        <f t="shared" si="13"/>
      </c>
      <c r="T230" s="197"/>
      <c r="U230" s="195"/>
    </row>
    <row r="231" spans="2:21" ht="22.5" customHeight="1">
      <c r="B231" s="41">
        <v>223</v>
      </c>
      <c r="C231" s="188"/>
      <c r="D231" s="42"/>
      <c r="E231" s="187"/>
      <c r="F231" s="191"/>
      <c r="G231" s="191"/>
      <c r="H231" s="190" t="s">
        <v>22</v>
      </c>
      <c r="I231" s="75" t="str">
        <f t="shared" si="15"/>
        <v>1</v>
      </c>
      <c r="J231" s="192"/>
      <c r="K231" s="191"/>
      <c r="L231" s="191"/>
      <c r="M231" s="174">
        <f t="shared" si="14"/>
      </c>
      <c r="N231" s="193"/>
      <c r="O231" s="59">
        <f t="shared" si="12"/>
      </c>
      <c r="P231" s="194"/>
      <c r="Q231" s="195"/>
      <c r="R231" s="196"/>
      <c r="S231" s="59">
        <f t="shared" si="13"/>
      </c>
      <c r="T231" s="197"/>
      <c r="U231" s="195"/>
    </row>
    <row r="232" spans="2:21" ht="22.5" customHeight="1">
      <c r="B232" s="41">
        <v>224</v>
      </c>
      <c r="C232" s="188"/>
      <c r="D232" s="42"/>
      <c r="E232" s="187"/>
      <c r="F232" s="191"/>
      <c r="G232" s="191"/>
      <c r="H232" s="190" t="s">
        <v>22</v>
      </c>
      <c r="I232" s="75" t="str">
        <f t="shared" si="15"/>
        <v>1</v>
      </c>
      <c r="J232" s="192"/>
      <c r="K232" s="191"/>
      <c r="L232" s="191"/>
      <c r="M232" s="174">
        <f t="shared" si="14"/>
      </c>
      <c r="N232" s="193"/>
      <c r="O232" s="59">
        <f t="shared" si="12"/>
      </c>
      <c r="P232" s="194"/>
      <c r="Q232" s="195"/>
      <c r="R232" s="196"/>
      <c r="S232" s="59">
        <f t="shared" si="13"/>
      </c>
      <c r="T232" s="197"/>
      <c r="U232" s="195"/>
    </row>
    <row r="233" spans="2:21" ht="22.5" customHeight="1">
      <c r="B233" s="41">
        <v>225</v>
      </c>
      <c r="C233" s="188"/>
      <c r="D233" s="42"/>
      <c r="E233" s="187"/>
      <c r="F233" s="191"/>
      <c r="G233" s="191"/>
      <c r="H233" s="190" t="s">
        <v>22</v>
      </c>
      <c r="I233" s="75" t="str">
        <f t="shared" si="15"/>
        <v>1</v>
      </c>
      <c r="J233" s="192"/>
      <c r="K233" s="191"/>
      <c r="L233" s="191"/>
      <c r="M233" s="174">
        <f t="shared" si="14"/>
      </c>
      <c r="N233" s="193"/>
      <c r="O233" s="59">
        <f t="shared" si="12"/>
      </c>
      <c r="P233" s="194"/>
      <c r="Q233" s="195"/>
      <c r="R233" s="196"/>
      <c r="S233" s="59">
        <f t="shared" si="13"/>
      </c>
      <c r="T233" s="197"/>
      <c r="U233" s="195"/>
    </row>
    <row r="234" spans="2:21" ht="22.5" customHeight="1">
      <c r="B234" s="41">
        <v>226</v>
      </c>
      <c r="C234" s="188"/>
      <c r="D234" s="42"/>
      <c r="E234" s="187"/>
      <c r="F234" s="191"/>
      <c r="G234" s="191"/>
      <c r="H234" s="190" t="s">
        <v>22</v>
      </c>
      <c r="I234" s="75" t="str">
        <f t="shared" si="15"/>
        <v>1</v>
      </c>
      <c r="J234" s="192"/>
      <c r="K234" s="191"/>
      <c r="L234" s="191"/>
      <c r="M234" s="174">
        <f t="shared" si="14"/>
      </c>
      <c r="N234" s="193"/>
      <c r="O234" s="59">
        <f t="shared" si="12"/>
      </c>
      <c r="P234" s="194"/>
      <c r="Q234" s="195"/>
      <c r="R234" s="196"/>
      <c r="S234" s="59">
        <f t="shared" si="13"/>
      </c>
      <c r="T234" s="197"/>
      <c r="U234" s="195"/>
    </row>
    <row r="235" spans="2:21" ht="22.5" customHeight="1">
      <c r="B235" s="41">
        <v>227</v>
      </c>
      <c r="C235" s="188"/>
      <c r="D235" s="42"/>
      <c r="E235" s="187"/>
      <c r="F235" s="191"/>
      <c r="G235" s="191"/>
      <c r="H235" s="190" t="s">
        <v>22</v>
      </c>
      <c r="I235" s="75" t="str">
        <f t="shared" si="15"/>
        <v>1</v>
      </c>
      <c r="J235" s="192"/>
      <c r="K235" s="191"/>
      <c r="L235" s="191"/>
      <c r="M235" s="174">
        <f t="shared" si="14"/>
      </c>
      <c r="N235" s="193"/>
      <c r="O235" s="59">
        <f t="shared" si="12"/>
      </c>
      <c r="P235" s="194"/>
      <c r="Q235" s="195"/>
      <c r="R235" s="196"/>
      <c r="S235" s="59">
        <f t="shared" si="13"/>
      </c>
      <c r="T235" s="197"/>
      <c r="U235" s="195"/>
    </row>
    <row r="236" spans="2:21" ht="22.5" customHeight="1">
      <c r="B236" s="41">
        <v>228</v>
      </c>
      <c r="C236" s="188"/>
      <c r="D236" s="42"/>
      <c r="E236" s="187"/>
      <c r="F236" s="191"/>
      <c r="G236" s="191"/>
      <c r="H236" s="190" t="s">
        <v>22</v>
      </c>
      <c r="I236" s="75" t="str">
        <f t="shared" si="15"/>
        <v>1</v>
      </c>
      <c r="J236" s="192"/>
      <c r="K236" s="191"/>
      <c r="L236" s="191"/>
      <c r="M236" s="174">
        <f t="shared" si="14"/>
      </c>
      <c r="N236" s="193"/>
      <c r="O236" s="59">
        <f t="shared" si="12"/>
      </c>
      <c r="P236" s="194"/>
      <c r="Q236" s="195"/>
      <c r="R236" s="196"/>
      <c r="S236" s="59">
        <f t="shared" si="13"/>
      </c>
      <c r="T236" s="197"/>
      <c r="U236" s="195"/>
    </row>
    <row r="237" spans="2:21" ht="22.5" customHeight="1">
      <c r="B237" s="41">
        <v>229</v>
      </c>
      <c r="C237" s="188"/>
      <c r="D237" s="42"/>
      <c r="E237" s="187"/>
      <c r="F237" s="191"/>
      <c r="G237" s="191"/>
      <c r="H237" s="190" t="s">
        <v>22</v>
      </c>
      <c r="I237" s="75" t="str">
        <f t="shared" si="15"/>
        <v>1</v>
      </c>
      <c r="J237" s="192"/>
      <c r="K237" s="191"/>
      <c r="L237" s="191"/>
      <c r="M237" s="174">
        <f t="shared" si="14"/>
      </c>
      <c r="N237" s="193"/>
      <c r="O237" s="59">
        <f t="shared" si="12"/>
      </c>
      <c r="P237" s="194"/>
      <c r="Q237" s="195"/>
      <c r="R237" s="196"/>
      <c r="S237" s="59">
        <f t="shared" si="13"/>
      </c>
      <c r="T237" s="197"/>
      <c r="U237" s="195"/>
    </row>
    <row r="238" spans="2:21" ht="22.5" customHeight="1">
      <c r="B238" s="41">
        <v>230</v>
      </c>
      <c r="C238" s="188"/>
      <c r="D238" s="42"/>
      <c r="E238" s="187"/>
      <c r="F238" s="191"/>
      <c r="G238" s="191"/>
      <c r="H238" s="190" t="s">
        <v>22</v>
      </c>
      <c r="I238" s="75" t="str">
        <f t="shared" si="15"/>
        <v>1</v>
      </c>
      <c r="J238" s="192"/>
      <c r="K238" s="191"/>
      <c r="L238" s="191"/>
      <c r="M238" s="174">
        <f t="shared" si="14"/>
      </c>
      <c r="N238" s="193"/>
      <c r="O238" s="59">
        <f t="shared" si="12"/>
      </c>
      <c r="P238" s="194"/>
      <c r="Q238" s="195"/>
      <c r="R238" s="196"/>
      <c r="S238" s="59">
        <f t="shared" si="13"/>
      </c>
      <c r="T238" s="197"/>
      <c r="U238" s="195"/>
    </row>
    <row r="239" spans="2:21" ht="22.5" customHeight="1">
      <c r="B239" s="41">
        <v>231</v>
      </c>
      <c r="C239" s="188"/>
      <c r="D239" s="42"/>
      <c r="E239" s="187"/>
      <c r="F239" s="191"/>
      <c r="G239" s="191"/>
      <c r="H239" s="190" t="s">
        <v>22</v>
      </c>
      <c r="I239" s="75" t="str">
        <f t="shared" si="15"/>
        <v>1</v>
      </c>
      <c r="J239" s="192"/>
      <c r="K239" s="191"/>
      <c r="L239" s="191"/>
      <c r="M239" s="174">
        <f t="shared" si="14"/>
      </c>
      <c r="N239" s="193"/>
      <c r="O239" s="59">
        <f t="shared" si="12"/>
      </c>
      <c r="P239" s="194"/>
      <c r="Q239" s="195"/>
      <c r="R239" s="196"/>
      <c r="S239" s="59">
        <f t="shared" si="13"/>
      </c>
      <c r="T239" s="197"/>
      <c r="U239" s="195"/>
    </row>
    <row r="240" spans="2:21" ht="22.5" customHeight="1">
      <c r="B240" s="41">
        <v>232</v>
      </c>
      <c r="C240" s="188"/>
      <c r="D240" s="42"/>
      <c r="E240" s="187"/>
      <c r="F240" s="191"/>
      <c r="G240" s="191"/>
      <c r="H240" s="190" t="s">
        <v>22</v>
      </c>
      <c r="I240" s="75" t="str">
        <f t="shared" si="15"/>
        <v>1</v>
      </c>
      <c r="J240" s="192"/>
      <c r="K240" s="191"/>
      <c r="L240" s="191"/>
      <c r="M240" s="174">
        <f t="shared" si="14"/>
      </c>
      <c r="N240" s="193"/>
      <c r="O240" s="59">
        <f t="shared" si="12"/>
      </c>
      <c r="P240" s="194"/>
      <c r="Q240" s="195"/>
      <c r="R240" s="196"/>
      <c r="S240" s="59">
        <f t="shared" si="13"/>
      </c>
      <c r="T240" s="197"/>
      <c r="U240" s="195"/>
    </row>
    <row r="241" spans="2:21" ht="22.5" customHeight="1">
      <c r="B241" s="41">
        <v>233</v>
      </c>
      <c r="C241" s="188"/>
      <c r="D241" s="42"/>
      <c r="E241" s="187"/>
      <c r="F241" s="191"/>
      <c r="G241" s="191"/>
      <c r="H241" s="190" t="s">
        <v>22</v>
      </c>
      <c r="I241" s="75" t="str">
        <f t="shared" si="15"/>
        <v>1</v>
      </c>
      <c r="J241" s="192"/>
      <c r="K241" s="191"/>
      <c r="L241" s="191"/>
      <c r="M241" s="174">
        <f t="shared" si="14"/>
      </c>
      <c r="N241" s="193"/>
      <c r="O241" s="59">
        <f t="shared" si="12"/>
      </c>
      <c r="P241" s="194"/>
      <c r="Q241" s="195"/>
      <c r="R241" s="196"/>
      <c r="S241" s="59">
        <f t="shared" si="13"/>
      </c>
      <c r="T241" s="197"/>
      <c r="U241" s="195"/>
    </row>
    <row r="242" spans="2:21" ht="22.5" customHeight="1">
      <c r="B242" s="41">
        <v>234</v>
      </c>
      <c r="C242" s="188"/>
      <c r="D242" s="42"/>
      <c r="E242" s="187"/>
      <c r="F242" s="191"/>
      <c r="G242" s="191"/>
      <c r="H242" s="190" t="s">
        <v>22</v>
      </c>
      <c r="I242" s="75" t="str">
        <f t="shared" si="15"/>
        <v>1</v>
      </c>
      <c r="J242" s="192"/>
      <c r="K242" s="191"/>
      <c r="L242" s="191"/>
      <c r="M242" s="174">
        <f t="shared" si="14"/>
      </c>
      <c r="N242" s="193"/>
      <c r="O242" s="59">
        <f t="shared" si="12"/>
      </c>
      <c r="P242" s="194"/>
      <c r="Q242" s="195"/>
      <c r="R242" s="196"/>
      <c r="S242" s="59">
        <f t="shared" si="13"/>
      </c>
      <c r="T242" s="197"/>
      <c r="U242" s="195"/>
    </row>
    <row r="243" spans="2:21" ht="22.5" customHeight="1">
      <c r="B243" s="41">
        <v>235</v>
      </c>
      <c r="C243" s="188"/>
      <c r="D243" s="42"/>
      <c r="E243" s="187"/>
      <c r="F243" s="191"/>
      <c r="G243" s="191"/>
      <c r="H243" s="190" t="s">
        <v>22</v>
      </c>
      <c r="I243" s="75" t="str">
        <f t="shared" si="15"/>
        <v>1</v>
      </c>
      <c r="J243" s="192"/>
      <c r="K243" s="191"/>
      <c r="L243" s="191"/>
      <c r="M243" s="174">
        <f t="shared" si="14"/>
      </c>
      <c r="N243" s="193"/>
      <c r="O243" s="59">
        <f t="shared" si="12"/>
      </c>
      <c r="P243" s="194"/>
      <c r="Q243" s="195"/>
      <c r="R243" s="196"/>
      <c r="S243" s="59">
        <f t="shared" si="13"/>
      </c>
      <c r="T243" s="197"/>
      <c r="U243" s="195"/>
    </row>
    <row r="244" spans="2:21" ht="22.5" customHeight="1">
      <c r="B244" s="41">
        <v>236</v>
      </c>
      <c r="C244" s="188"/>
      <c r="D244" s="42"/>
      <c r="E244" s="187"/>
      <c r="F244" s="191"/>
      <c r="G244" s="191"/>
      <c r="H244" s="190" t="s">
        <v>22</v>
      </c>
      <c r="I244" s="75" t="str">
        <f t="shared" si="15"/>
        <v>1</v>
      </c>
      <c r="J244" s="192"/>
      <c r="K244" s="191"/>
      <c r="L244" s="191"/>
      <c r="M244" s="174">
        <f t="shared" si="14"/>
      </c>
      <c r="N244" s="193"/>
      <c r="O244" s="59">
        <f t="shared" si="12"/>
      </c>
      <c r="P244" s="194"/>
      <c r="Q244" s="195"/>
      <c r="R244" s="196"/>
      <c r="S244" s="59">
        <f t="shared" si="13"/>
      </c>
      <c r="T244" s="197"/>
      <c r="U244" s="195"/>
    </row>
    <row r="245" spans="2:21" ht="22.5" customHeight="1">
      <c r="B245" s="41">
        <v>237</v>
      </c>
      <c r="C245" s="188"/>
      <c r="D245" s="42"/>
      <c r="E245" s="187"/>
      <c r="F245" s="191"/>
      <c r="G245" s="191"/>
      <c r="H245" s="190" t="s">
        <v>22</v>
      </c>
      <c r="I245" s="75" t="str">
        <f t="shared" si="15"/>
        <v>1</v>
      </c>
      <c r="J245" s="192"/>
      <c r="K245" s="191"/>
      <c r="L245" s="191"/>
      <c r="M245" s="174">
        <f t="shared" si="14"/>
      </c>
      <c r="N245" s="193"/>
      <c r="O245" s="59">
        <f t="shared" si="12"/>
      </c>
      <c r="P245" s="194"/>
      <c r="Q245" s="195"/>
      <c r="R245" s="196"/>
      <c r="S245" s="59">
        <f t="shared" si="13"/>
      </c>
      <c r="T245" s="197"/>
      <c r="U245" s="195"/>
    </row>
    <row r="246" spans="2:21" ht="22.5" customHeight="1">
      <c r="B246" s="41">
        <v>238</v>
      </c>
      <c r="C246" s="188"/>
      <c r="D246" s="42"/>
      <c r="E246" s="187"/>
      <c r="F246" s="191"/>
      <c r="G246" s="191"/>
      <c r="H246" s="190" t="s">
        <v>22</v>
      </c>
      <c r="I246" s="75" t="str">
        <f t="shared" si="15"/>
        <v>1</v>
      </c>
      <c r="J246" s="192"/>
      <c r="K246" s="191"/>
      <c r="L246" s="191"/>
      <c r="M246" s="174">
        <f t="shared" si="14"/>
      </c>
      <c r="N246" s="193"/>
      <c r="O246" s="59">
        <f t="shared" si="12"/>
      </c>
      <c r="P246" s="194"/>
      <c r="Q246" s="195"/>
      <c r="R246" s="196"/>
      <c r="S246" s="59">
        <f t="shared" si="13"/>
      </c>
      <c r="T246" s="197"/>
      <c r="U246" s="195"/>
    </row>
    <row r="247" spans="2:21" ht="22.5" customHeight="1">
      <c r="B247" s="41">
        <v>239</v>
      </c>
      <c r="C247" s="188"/>
      <c r="D247" s="42"/>
      <c r="E247" s="187"/>
      <c r="F247" s="191"/>
      <c r="G247" s="191"/>
      <c r="H247" s="190" t="s">
        <v>22</v>
      </c>
      <c r="I247" s="75" t="str">
        <f t="shared" si="15"/>
        <v>1</v>
      </c>
      <c r="J247" s="192"/>
      <c r="K247" s="191"/>
      <c r="L247" s="191"/>
      <c r="M247" s="174">
        <f t="shared" si="14"/>
      </c>
      <c r="N247" s="193"/>
      <c r="O247" s="59">
        <f t="shared" si="12"/>
      </c>
      <c r="P247" s="194"/>
      <c r="Q247" s="195"/>
      <c r="R247" s="196"/>
      <c r="S247" s="59">
        <f t="shared" si="13"/>
      </c>
      <c r="T247" s="197"/>
      <c r="U247" s="195"/>
    </row>
    <row r="248" spans="2:21" ht="22.5" customHeight="1">
      <c r="B248" s="41">
        <v>240</v>
      </c>
      <c r="C248" s="188"/>
      <c r="D248" s="42"/>
      <c r="E248" s="187"/>
      <c r="F248" s="191"/>
      <c r="G248" s="191"/>
      <c r="H248" s="190" t="s">
        <v>22</v>
      </c>
      <c r="I248" s="75" t="str">
        <f t="shared" si="15"/>
        <v>1</v>
      </c>
      <c r="J248" s="192"/>
      <c r="K248" s="191"/>
      <c r="L248" s="191"/>
      <c r="M248" s="174">
        <f t="shared" si="14"/>
      </c>
      <c r="N248" s="193"/>
      <c r="O248" s="59">
        <f t="shared" si="12"/>
      </c>
      <c r="P248" s="194"/>
      <c r="Q248" s="195"/>
      <c r="R248" s="196"/>
      <c r="S248" s="59">
        <f t="shared" si="13"/>
      </c>
      <c r="T248" s="197"/>
      <c r="U248" s="195"/>
    </row>
    <row r="249" spans="2:21" ht="22.5" customHeight="1">
      <c r="B249" s="41">
        <v>241</v>
      </c>
      <c r="C249" s="188"/>
      <c r="D249" s="42"/>
      <c r="E249" s="187"/>
      <c r="F249" s="191"/>
      <c r="G249" s="191"/>
      <c r="H249" s="190" t="s">
        <v>22</v>
      </c>
      <c r="I249" s="75" t="str">
        <f t="shared" si="15"/>
        <v>1</v>
      </c>
      <c r="J249" s="192"/>
      <c r="K249" s="191"/>
      <c r="L249" s="191"/>
      <c r="M249" s="174">
        <f t="shared" si="14"/>
      </c>
      <c r="N249" s="193"/>
      <c r="O249" s="59">
        <f t="shared" si="12"/>
      </c>
      <c r="P249" s="194"/>
      <c r="Q249" s="195"/>
      <c r="R249" s="196"/>
      <c r="S249" s="59">
        <f t="shared" si="13"/>
      </c>
      <c r="T249" s="197"/>
      <c r="U249" s="195"/>
    </row>
    <row r="250" spans="2:21" ht="22.5" customHeight="1">
      <c r="B250" s="41">
        <v>242</v>
      </c>
      <c r="C250" s="188"/>
      <c r="D250" s="42"/>
      <c r="E250" s="187"/>
      <c r="F250" s="191"/>
      <c r="G250" s="191"/>
      <c r="H250" s="190" t="s">
        <v>22</v>
      </c>
      <c r="I250" s="75" t="str">
        <f t="shared" si="15"/>
        <v>1</v>
      </c>
      <c r="J250" s="192"/>
      <c r="K250" s="191"/>
      <c r="L250" s="191"/>
      <c r="M250" s="174">
        <f t="shared" si="14"/>
      </c>
      <c r="N250" s="193"/>
      <c r="O250" s="59">
        <f t="shared" si="12"/>
      </c>
      <c r="P250" s="194"/>
      <c r="Q250" s="195"/>
      <c r="R250" s="196"/>
      <c r="S250" s="59">
        <f t="shared" si="13"/>
      </c>
      <c r="T250" s="197"/>
      <c r="U250" s="195"/>
    </row>
    <row r="251" spans="2:21" ht="22.5" customHeight="1">
      <c r="B251" s="41">
        <v>243</v>
      </c>
      <c r="C251" s="188"/>
      <c r="D251" s="42"/>
      <c r="E251" s="187"/>
      <c r="F251" s="191"/>
      <c r="G251" s="191"/>
      <c r="H251" s="190" t="s">
        <v>22</v>
      </c>
      <c r="I251" s="75" t="str">
        <f t="shared" si="15"/>
        <v>1</v>
      </c>
      <c r="J251" s="192"/>
      <c r="K251" s="191"/>
      <c r="L251" s="191"/>
      <c r="M251" s="174">
        <f t="shared" si="14"/>
      </c>
      <c r="N251" s="193"/>
      <c r="O251" s="59">
        <f t="shared" si="12"/>
      </c>
      <c r="P251" s="194"/>
      <c r="Q251" s="195"/>
      <c r="R251" s="196"/>
      <c r="S251" s="59">
        <f t="shared" si="13"/>
      </c>
      <c r="T251" s="197"/>
      <c r="U251" s="195"/>
    </row>
    <row r="252" spans="2:21" ht="22.5" customHeight="1">
      <c r="B252" s="41">
        <v>244</v>
      </c>
      <c r="C252" s="188"/>
      <c r="D252" s="42"/>
      <c r="E252" s="187"/>
      <c r="F252" s="191"/>
      <c r="G252" s="191"/>
      <c r="H252" s="190" t="s">
        <v>22</v>
      </c>
      <c r="I252" s="75" t="str">
        <f t="shared" si="15"/>
        <v>1</v>
      </c>
      <c r="J252" s="192"/>
      <c r="K252" s="191"/>
      <c r="L252" s="191"/>
      <c r="M252" s="174">
        <f t="shared" si="14"/>
      </c>
      <c r="N252" s="193"/>
      <c r="O252" s="59">
        <f t="shared" si="12"/>
      </c>
      <c r="P252" s="194"/>
      <c r="Q252" s="195"/>
      <c r="R252" s="196"/>
      <c r="S252" s="59">
        <f t="shared" si="13"/>
      </c>
      <c r="T252" s="197"/>
      <c r="U252" s="195"/>
    </row>
    <row r="253" spans="2:21" ht="22.5" customHeight="1">
      <c r="B253" s="41">
        <v>245</v>
      </c>
      <c r="C253" s="188"/>
      <c r="D253" s="42"/>
      <c r="E253" s="187"/>
      <c r="F253" s="191"/>
      <c r="G253" s="191"/>
      <c r="H253" s="190" t="s">
        <v>22</v>
      </c>
      <c r="I253" s="75" t="str">
        <f t="shared" si="15"/>
        <v>1</v>
      </c>
      <c r="J253" s="192"/>
      <c r="K253" s="191"/>
      <c r="L253" s="191"/>
      <c r="M253" s="174">
        <f t="shared" si="14"/>
      </c>
      <c r="N253" s="193"/>
      <c r="O253" s="59">
        <f t="shared" si="12"/>
      </c>
      <c r="P253" s="194"/>
      <c r="Q253" s="195"/>
      <c r="R253" s="196"/>
      <c r="S253" s="59">
        <f t="shared" si="13"/>
      </c>
      <c r="T253" s="197"/>
      <c r="U253" s="195"/>
    </row>
    <row r="254" spans="2:21" ht="22.5" customHeight="1">
      <c r="B254" s="41">
        <v>246</v>
      </c>
      <c r="C254" s="188"/>
      <c r="D254" s="42"/>
      <c r="E254" s="187"/>
      <c r="F254" s="191"/>
      <c r="G254" s="191"/>
      <c r="H254" s="190" t="s">
        <v>22</v>
      </c>
      <c r="I254" s="75" t="str">
        <f t="shared" si="15"/>
        <v>1</v>
      </c>
      <c r="J254" s="192"/>
      <c r="K254" s="191"/>
      <c r="L254" s="191"/>
      <c r="M254" s="174">
        <f t="shared" si="14"/>
      </c>
      <c r="N254" s="193"/>
      <c r="O254" s="59">
        <f t="shared" si="12"/>
      </c>
      <c r="P254" s="194"/>
      <c r="Q254" s="195"/>
      <c r="R254" s="196"/>
      <c r="S254" s="59">
        <f t="shared" si="13"/>
      </c>
      <c r="T254" s="197"/>
      <c r="U254" s="195"/>
    </row>
    <row r="255" spans="2:21" ht="22.5" customHeight="1">
      <c r="B255" s="41">
        <v>247</v>
      </c>
      <c r="C255" s="188"/>
      <c r="D255" s="42"/>
      <c r="E255" s="187"/>
      <c r="F255" s="191"/>
      <c r="G255" s="191"/>
      <c r="H255" s="190" t="s">
        <v>22</v>
      </c>
      <c r="I255" s="75" t="str">
        <f t="shared" si="15"/>
        <v>1</v>
      </c>
      <c r="J255" s="192"/>
      <c r="K255" s="191"/>
      <c r="L255" s="191"/>
      <c r="M255" s="174">
        <f t="shared" si="14"/>
      </c>
      <c r="N255" s="193"/>
      <c r="O255" s="59">
        <f t="shared" si="12"/>
      </c>
      <c r="P255" s="194"/>
      <c r="Q255" s="195"/>
      <c r="R255" s="196"/>
      <c r="S255" s="59">
        <f t="shared" si="13"/>
      </c>
      <c r="T255" s="197"/>
      <c r="U255" s="195"/>
    </row>
    <row r="256" spans="2:21" ht="22.5" customHeight="1">
      <c r="B256" s="41">
        <v>248</v>
      </c>
      <c r="C256" s="188"/>
      <c r="D256" s="42"/>
      <c r="E256" s="187"/>
      <c r="F256" s="191"/>
      <c r="G256" s="191"/>
      <c r="H256" s="190" t="s">
        <v>22</v>
      </c>
      <c r="I256" s="75" t="str">
        <f t="shared" si="15"/>
        <v>1</v>
      </c>
      <c r="J256" s="192"/>
      <c r="K256" s="191"/>
      <c r="L256" s="191"/>
      <c r="M256" s="174">
        <f t="shared" si="14"/>
      </c>
      <c r="N256" s="193"/>
      <c r="O256" s="59">
        <f t="shared" si="12"/>
      </c>
      <c r="P256" s="194"/>
      <c r="Q256" s="195"/>
      <c r="R256" s="196"/>
      <c r="S256" s="59">
        <f t="shared" si="13"/>
      </c>
      <c r="T256" s="197"/>
      <c r="U256" s="195"/>
    </row>
    <row r="257" spans="2:21" ht="22.5" customHeight="1">
      <c r="B257" s="41">
        <v>249</v>
      </c>
      <c r="C257" s="188"/>
      <c r="D257" s="42"/>
      <c r="E257" s="187"/>
      <c r="F257" s="191"/>
      <c r="G257" s="191"/>
      <c r="H257" s="190" t="s">
        <v>22</v>
      </c>
      <c r="I257" s="75" t="str">
        <f t="shared" si="15"/>
        <v>1</v>
      </c>
      <c r="J257" s="192"/>
      <c r="K257" s="191"/>
      <c r="L257" s="191"/>
      <c r="M257" s="174">
        <f t="shared" si="14"/>
      </c>
      <c r="N257" s="193"/>
      <c r="O257" s="59">
        <f t="shared" si="12"/>
      </c>
      <c r="P257" s="194"/>
      <c r="Q257" s="195"/>
      <c r="R257" s="196"/>
      <c r="S257" s="59">
        <f t="shared" si="13"/>
      </c>
      <c r="T257" s="197"/>
      <c r="U257" s="195"/>
    </row>
    <row r="258" spans="2:21" ht="22.5" customHeight="1">
      <c r="B258" s="41">
        <v>250</v>
      </c>
      <c r="C258" s="188"/>
      <c r="D258" s="42"/>
      <c r="E258" s="187"/>
      <c r="F258" s="191"/>
      <c r="G258" s="191"/>
      <c r="H258" s="190" t="s">
        <v>22</v>
      </c>
      <c r="I258" s="75" t="str">
        <f t="shared" si="15"/>
        <v>1</v>
      </c>
      <c r="J258" s="192"/>
      <c r="K258" s="191"/>
      <c r="L258" s="191"/>
      <c r="M258" s="174">
        <f t="shared" si="14"/>
      </c>
      <c r="N258" s="193"/>
      <c r="O258" s="59">
        <f t="shared" si="12"/>
      </c>
      <c r="P258" s="194"/>
      <c r="Q258" s="195"/>
      <c r="R258" s="196"/>
      <c r="S258" s="59">
        <f t="shared" si="13"/>
      </c>
      <c r="T258" s="197"/>
      <c r="U258" s="195"/>
    </row>
    <row r="259" spans="2:21" ht="22.5" customHeight="1">
      <c r="B259" s="41">
        <v>251</v>
      </c>
      <c r="C259" s="188"/>
      <c r="D259" s="42"/>
      <c r="E259" s="187"/>
      <c r="F259" s="191"/>
      <c r="G259" s="191"/>
      <c r="H259" s="190" t="s">
        <v>22</v>
      </c>
      <c r="I259" s="75" t="str">
        <f t="shared" si="15"/>
        <v>1</v>
      </c>
      <c r="J259" s="192"/>
      <c r="K259" s="191"/>
      <c r="L259" s="191"/>
      <c r="M259" s="174">
        <f t="shared" si="14"/>
      </c>
      <c r="N259" s="193"/>
      <c r="O259" s="59">
        <f t="shared" si="12"/>
      </c>
      <c r="P259" s="194"/>
      <c r="Q259" s="195"/>
      <c r="R259" s="196"/>
      <c r="S259" s="59">
        <f t="shared" si="13"/>
      </c>
      <c r="T259" s="197"/>
      <c r="U259" s="195"/>
    </row>
    <row r="260" spans="2:21" ht="22.5" customHeight="1">
      <c r="B260" s="41">
        <v>252</v>
      </c>
      <c r="C260" s="188"/>
      <c r="D260" s="42"/>
      <c r="E260" s="187"/>
      <c r="F260" s="191"/>
      <c r="G260" s="191"/>
      <c r="H260" s="190" t="s">
        <v>22</v>
      </c>
      <c r="I260" s="75" t="str">
        <f t="shared" si="15"/>
        <v>1</v>
      </c>
      <c r="J260" s="192"/>
      <c r="K260" s="191"/>
      <c r="L260" s="191"/>
      <c r="M260" s="174">
        <f t="shared" si="14"/>
      </c>
      <c r="N260" s="193"/>
      <c r="O260" s="59">
        <f t="shared" si="12"/>
      </c>
      <c r="P260" s="194"/>
      <c r="Q260" s="195"/>
      <c r="R260" s="196"/>
      <c r="S260" s="59">
        <f t="shared" si="13"/>
      </c>
      <c r="T260" s="197"/>
      <c r="U260" s="195"/>
    </row>
    <row r="261" spans="2:21" ht="22.5" customHeight="1">
      <c r="B261" s="41">
        <v>253</v>
      </c>
      <c r="C261" s="188"/>
      <c r="D261" s="42"/>
      <c r="E261" s="187"/>
      <c r="F261" s="191"/>
      <c r="G261" s="191"/>
      <c r="H261" s="190" t="s">
        <v>22</v>
      </c>
      <c r="I261" s="75" t="str">
        <f t="shared" si="15"/>
        <v>1</v>
      </c>
      <c r="J261" s="192"/>
      <c r="K261" s="191"/>
      <c r="L261" s="191"/>
      <c r="M261" s="174">
        <f t="shared" si="14"/>
      </c>
      <c r="N261" s="193"/>
      <c r="O261" s="59">
        <f t="shared" si="12"/>
      </c>
      <c r="P261" s="194"/>
      <c r="Q261" s="195"/>
      <c r="R261" s="196"/>
      <c r="S261" s="59">
        <f t="shared" si="13"/>
      </c>
      <c r="T261" s="197"/>
      <c r="U261" s="195"/>
    </row>
    <row r="262" spans="2:21" ht="22.5" customHeight="1">
      <c r="B262" s="41">
        <v>254</v>
      </c>
      <c r="C262" s="188"/>
      <c r="D262" s="42"/>
      <c r="E262" s="187"/>
      <c r="F262" s="191"/>
      <c r="G262" s="191"/>
      <c r="H262" s="190" t="s">
        <v>22</v>
      </c>
      <c r="I262" s="75" t="str">
        <f t="shared" si="15"/>
        <v>1</v>
      </c>
      <c r="J262" s="192"/>
      <c r="K262" s="191"/>
      <c r="L262" s="191"/>
      <c r="M262" s="174">
        <f t="shared" si="14"/>
      </c>
      <c r="N262" s="193"/>
      <c r="O262" s="59">
        <f t="shared" si="12"/>
      </c>
      <c r="P262" s="194"/>
      <c r="Q262" s="195"/>
      <c r="R262" s="196"/>
      <c r="S262" s="59">
        <f t="shared" si="13"/>
      </c>
      <c r="T262" s="197"/>
      <c r="U262" s="195"/>
    </row>
    <row r="263" spans="2:21" ht="22.5" customHeight="1">
      <c r="B263" s="41">
        <v>255</v>
      </c>
      <c r="C263" s="188"/>
      <c r="D263" s="42"/>
      <c r="E263" s="187"/>
      <c r="F263" s="191"/>
      <c r="G263" s="191"/>
      <c r="H263" s="190" t="s">
        <v>22</v>
      </c>
      <c r="I263" s="75" t="str">
        <f t="shared" si="15"/>
        <v>1</v>
      </c>
      <c r="J263" s="192"/>
      <c r="K263" s="191"/>
      <c r="L263" s="191"/>
      <c r="M263" s="174">
        <f t="shared" si="14"/>
      </c>
      <c r="N263" s="193"/>
      <c r="O263" s="59">
        <f t="shared" si="12"/>
      </c>
      <c r="P263" s="194"/>
      <c r="Q263" s="195"/>
      <c r="R263" s="196"/>
      <c r="S263" s="59">
        <f t="shared" si="13"/>
      </c>
      <c r="T263" s="197"/>
      <c r="U263" s="195"/>
    </row>
    <row r="264" spans="2:21" ht="22.5" customHeight="1">
      <c r="B264" s="41">
        <v>256</v>
      </c>
      <c r="C264" s="188"/>
      <c r="D264" s="42"/>
      <c r="E264" s="187"/>
      <c r="F264" s="191"/>
      <c r="G264" s="191"/>
      <c r="H264" s="190" t="s">
        <v>22</v>
      </c>
      <c r="I264" s="75" t="str">
        <f t="shared" si="15"/>
        <v>1</v>
      </c>
      <c r="J264" s="192"/>
      <c r="K264" s="191"/>
      <c r="L264" s="191"/>
      <c r="M264" s="174">
        <f t="shared" si="14"/>
      </c>
      <c r="N264" s="193"/>
      <c r="O264" s="59">
        <f t="shared" si="12"/>
      </c>
      <c r="P264" s="194"/>
      <c r="Q264" s="195"/>
      <c r="R264" s="196"/>
      <c r="S264" s="59">
        <f t="shared" si="13"/>
      </c>
      <c r="T264" s="197"/>
      <c r="U264" s="195"/>
    </row>
    <row r="265" spans="2:21" ht="22.5" customHeight="1">
      <c r="B265" s="41">
        <v>257</v>
      </c>
      <c r="C265" s="188"/>
      <c r="D265" s="42"/>
      <c r="E265" s="187"/>
      <c r="F265" s="191"/>
      <c r="G265" s="191"/>
      <c r="H265" s="190" t="s">
        <v>22</v>
      </c>
      <c r="I265" s="75" t="str">
        <f t="shared" si="15"/>
        <v>1</v>
      </c>
      <c r="J265" s="192"/>
      <c r="K265" s="191"/>
      <c r="L265" s="191"/>
      <c r="M265" s="174">
        <f t="shared" si="14"/>
      </c>
      <c r="N265" s="193"/>
      <c r="O265" s="59">
        <f aca="true" t="shared" si="16" ref="O265:O308">IF(N265="","",VLOOKUP(N265,$Y$9:$Z$40,2,))</f>
      </c>
      <c r="P265" s="194"/>
      <c r="Q265" s="195"/>
      <c r="R265" s="196"/>
      <c r="S265" s="59">
        <f aca="true" t="shared" si="17" ref="S265:S308">IF(R265="","",VLOOKUP(R265,$Y$9:$Z$40,2,))</f>
      </c>
      <c r="T265" s="197"/>
      <c r="U265" s="195"/>
    </row>
    <row r="266" spans="2:21" ht="22.5" customHeight="1">
      <c r="B266" s="41">
        <v>258</v>
      </c>
      <c r="C266" s="188"/>
      <c r="D266" s="42"/>
      <c r="E266" s="187"/>
      <c r="F266" s="191"/>
      <c r="G266" s="191"/>
      <c r="H266" s="190" t="s">
        <v>22</v>
      </c>
      <c r="I266" s="75" t="str">
        <f t="shared" si="15"/>
        <v>1</v>
      </c>
      <c r="J266" s="192"/>
      <c r="K266" s="191"/>
      <c r="L266" s="191"/>
      <c r="M266" s="174">
        <f aca="true" t="shared" si="18" ref="M266:M308">IF(F266="","",$B$3)</f>
      </c>
      <c r="N266" s="193"/>
      <c r="O266" s="59">
        <f t="shared" si="16"/>
      </c>
      <c r="P266" s="194"/>
      <c r="Q266" s="195"/>
      <c r="R266" s="196"/>
      <c r="S266" s="59">
        <f t="shared" si="17"/>
      </c>
      <c r="T266" s="197"/>
      <c r="U266" s="195"/>
    </row>
    <row r="267" spans="2:21" ht="22.5" customHeight="1">
      <c r="B267" s="41">
        <v>259</v>
      </c>
      <c r="C267" s="188"/>
      <c r="D267" s="42"/>
      <c r="E267" s="187"/>
      <c r="F267" s="191"/>
      <c r="G267" s="191"/>
      <c r="H267" s="190" t="s">
        <v>22</v>
      </c>
      <c r="I267" s="75" t="str">
        <f t="shared" si="15"/>
        <v>1</v>
      </c>
      <c r="J267" s="192"/>
      <c r="K267" s="191"/>
      <c r="L267" s="191"/>
      <c r="M267" s="174">
        <f t="shared" si="18"/>
      </c>
      <c r="N267" s="193"/>
      <c r="O267" s="59">
        <f t="shared" si="16"/>
      </c>
      <c r="P267" s="194"/>
      <c r="Q267" s="195"/>
      <c r="R267" s="196"/>
      <c r="S267" s="59">
        <f t="shared" si="17"/>
      </c>
      <c r="T267" s="197"/>
      <c r="U267" s="195"/>
    </row>
    <row r="268" spans="2:21" ht="22.5" customHeight="1">
      <c r="B268" s="41">
        <v>260</v>
      </c>
      <c r="C268" s="188"/>
      <c r="D268" s="42"/>
      <c r="E268" s="187"/>
      <c r="F268" s="191"/>
      <c r="G268" s="191"/>
      <c r="H268" s="190" t="s">
        <v>22</v>
      </c>
      <c r="I268" s="75" t="str">
        <f t="shared" si="15"/>
        <v>1</v>
      </c>
      <c r="J268" s="192"/>
      <c r="K268" s="191"/>
      <c r="L268" s="191"/>
      <c r="M268" s="174">
        <f t="shared" si="18"/>
      </c>
      <c r="N268" s="193"/>
      <c r="O268" s="59">
        <f t="shared" si="16"/>
      </c>
      <c r="P268" s="194"/>
      <c r="Q268" s="195"/>
      <c r="R268" s="196"/>
      <c r="S268" s="59">
        <f t="shared" si="17"/>
      </c>
      <c r="T268" s="197"/>
      <c r="U268" s="195"/>
    </row>
    <row r="269" spans="2:21" ht="22.5" customHeight="1">
      <c r="B269" s="41">
        <v>261</v>
      </c>
      <c r="C269" s="188"/>
      <c r="D269" s="42"/>
      <c r="E269" s="187"/>
      <c r="F269" s="191"/>
      <c r="G269" s="191"/>
      <c r="H269" s="190" t="s">
        <v>22</v>
      </c>
      <c r="I269" s="75" t="str">
        <f t="shared" si="15"/>
        <v>1</v>
      </c>
      <c r="J269" s="192"/>
      <c r="K269" s="191"/>
      <c r="L269" s="191"/>
      <c r="M269" s="174">
        <f t="shared" si="18"/>
      </c>
      <c r="N269" s="193"/>
      <c r="O269" s="59">
        <f t="shared" si="16"/>
      </c>
      <c r="P269" s="194"/>
      <c r="Q269" s="195"/>
      <c r="R269" s="196"/>
      <c r="S269" s="59">
        <f t="shared" si="17"/>
      </c>
      <c r="T269" s="197"/>
      <c r="U269" s="195"/>
    </row>
    <row r="270" spans="2:21" ht="22.5" customHeight="1">
      <c r="B270" s="41">
        <v>262</v>
      </c>
      <c r="C270" s="188"/>
      <c r="D270" s="42"/>
      <c r="E270" s="187"/>
      <c r="F270" s="191"/>
      <c r="G270" s="191"/>
      <c r="H270" s="190" t="s">
        <v>22</v>
      </c>
      <c r="I270" s="75" t="str">
        <f t="shared" si="15"/>
        <v>1</v>
      </c>
      <c r="J270" s="192"/>
      <c r="K270" s="191"/>
      <c r="L270" s="191"/>
      <c r="M270" s="174">
        <f t="shared" si="18"/>
      </c>
      <c r="N270" s="193"/>
      <c r="O270" s="59">
        <f t="shared" si="16"/>
      </c>
      <c r="P270" s="194"/>
      <c r="Q270" s="195"/>
      <c r="R270" s="196"/>
      <c r="S270" s="59">
        <f t="shared" si="17"/>
      </c>
      <c r="T270" s="197"/>
      <c r="U270" s="195"/>
    </row>
    <row r="271" spans="2:21" ht="22.5" customHeight="1">
      <c r="B271" s="41">
        <v>263</v>
      </c>
      <c r="C271" s="188"/>
      <c r="D271" s="42"/>
      <c r="E271" s="187"/>
      <c r="F271" s="191"/>
      <c r="G271" s="191"/>
      <c r="H271" s="190" t="s">
        <v>22</v>
      </c>
      <c r="I271" s="75" t="str">
        <f aca="true" t="shared" si="19" ref="I271:I307">IF(H271="","",IF(H271="男","1","2"))</f>
        <v>1</v>
      </c>
      <c r="J271" s="192"/>
      <c r="K271" s="191"/>
      <c r="L271" s="191"/>
      <c r="M271" s="174">
        <f t="shared" si="18"/>
      </c>
      <c r="N271" s="193"/>
      <c r="O271" s="59">
        <f t="shared" si="16"/>
      </c>
      <c r="P271" s="194"/>
      <c r="Q271" s="195"/>
      <c r="R271" s="196"/>
      <c r="S271" s="59">
        <f t="shared" si="17"/>
      </c>
      <c r="T271" s="197"/>
      <c r="U271" s="195"/>
    </row>
    <row r="272" spans="2:21" ht="22.5" customHeight="1">
      <c r="B272" s="41">
        <v>264</v>
      </c>
      <c r="C272" s="188"/>
      <c r="D272" s="42"/>
      <c r="E272" s="187"/>
      <c r="F272" s="191"/>
      <c r="G272" s="191"/>
      <c r="H272" s="190" t="s">
        <v>22</v>
      </c>
      <c r="I272" s="75" t="str">
        <f t="shared" si="19"/>
        <v>1</v>
      </c>
      <c r="J272" s="192"/>
      <c r="K272" s="191"/>
      <c r="L272" s="191"/>
      <c r="M272" s="174">
        <f t="shared" si="18"/>
      </c>
      <c r="N272" s="193"/>
      <c r="O272" s="59">
        <f t="shared" si="16"/>
      </c>
      <c r="P272" s="194"/>
      <c r="Q272" s="195"/>
      <c r="R272" s="196"/>
      <c r="S272" s="59">
        <f t="shared" si="17"/>
      </c>
      <c r="T272" s="197"/>
      <c r="U272" s="195"/>
    </row>
    <row r="273" spans="2:21" ht="22.5" customHeight="1">
      <c r="B273" s="41">
        <v>265</v>
      </c>
      <c r="C273" s="188"/>
      <c r="D273" s="42"/>
      <c r="E273" s="187"/>
      <c r="F273" s="191"/>
      <c r="G273" s="191"/>
      <c r="H273" s="190" t="s">
        <v>22</v>
      </c>
      <c r="I273" s="75" t="str">
        <f t="shared" si="19"/>
        <v>1</v>
      </c>
      <c r="J273" s="192"/>
      <c r="K273" s="191"/>
      <c r="L273" s="191"/>
      <c r="M273" s="174">
        <f t="shared" si="18"/>
      </c>
      <c r="N273" s="193"/>
      <c r="O273" s="59">
        <f t="shared" si="16"/>
      </c>
      <c r="P273" s="194"/>
      <c r="Q273" s="195"/>
      <c r="R273" s="196"/>
      <c r="S273" s="59">
        <f t="shared" si="17"/>
      </c>
      <c r="T273" s="197"/>
      <c r="U273" s="195"/>
    </row>
    <row r="274" spans="2:21" ht="22.5" customHeight="1">
      <c r="B274" s="41">
        <v>266</v>
      </c>
      <c r="C274" s="188"/>
      <c r="D274" s="42"/>
      <c r="E274" s="187"/>
      <c r="F274" s="191"/>
      <c r="G274" s="191"/>
      <c r="H274" s="190" t="s">
        <v>22</v>
      </c>
      <c r="I274" s="75" t="str">
        <f t="shared" si="19"/>
        <v>1</v>
      </c>
      <c r="J274" s="192"/>
      <c r="K274" s="191"/>
      <c r="L274" s="191"/>
      <c r="M274" s="174">
        <f t="shared" si="18"/>
      </c>
      <c r="N274" s="193"/>
      <c r="O274" s="59">
        <f t="shared" si="16"/>
      </c>
      <c r="P274" s="194"/>
      <c r="Q274" s="195"/>
      <c r="R274" s="196"/>
      <c r="S274" s="59">
        <f t="shared" si="17"/>
      </c>
      <c r="T274" s="197"/>
      <c r="U274" s="195"/>
    </row>
    <row r="275" spans="2:21" ht="22.5" customHeight="1">
      <c r="B275" s="41">
        <v>267</v>
      </c>
      <c r="C275" s="188"/>
      <c r="D275" s="42"/>
      <c r="E275" s="187"/>
      <c r="F275" s="191"/>
      <c r="G275" s="191"/>
      <c r="H275" s="190" t="s">
        <v>22</v>
      </c>
      <c r="I275" s="75" t="str">
        <f t="shared" si="19"/>
        <v>1</v>
      </c>
      <c r="J275" s="192"/>
      <c r="K275" s="191"/>
      <c r="L275" s="191"/>
      <c r="M275" s="174">
        <f t="shared" si="18"/>
      </c>
      <c r="N275" s="193"/>
      <c r="O275" s="59">
        <f t="shared" si="16"/>
      </c>
      <c r="P275" s="194"/>
      <c r="Q275" s="195"/>
      <c r="R275" s="196"/>
      <c r="S275" s="59">
        <f t="shared" si="17"/>
      </c>
      <c r="T275" s="197"/>
      <c r="U275" s="195"/>
    </row>
    <row r="276" spans="2:21" ht="22.5" customHeight="1">
      <c r="B276" s="41">
        <v>268</v>
      </c>
      <c r="C276" s="188"/>
      <c r="D276" s="42"/>
      <c r="E276" s="187"/>
      <c r="F276" s="191"/>
      <c r="G276" s="191"/>
      <c r="H276" s="190" t="s">
        <v>22</v>
      </c>
      <c r="I276" s="75" t="str">
        <f t="shared" si="19"/>
        <v>1</v>
      </c>
      <c r="J276" s="192"/>
      <c r="K276" s="191"/>
      <c r="L276" s="191"/>
      <c r="M276" s="174">
        <f t="shared" si="18"/>
      </c>
      <c r="N276" s="193"/>
      <c r="O276" s="59">
        <f t="shared" si="16"/>
      </c>
      <c r="P276" s="194"/>
      <c r="Q276" s="195"/>
      <c r="R276" s="196"/>
      <c r="S276" s="59">
        <f t="shared" si="17"/>
      </c>
      <c r="T276" s="197"/>
      <c r="U276" s="195"/>
    </row>
    <row r="277" spans="2:21" ht="22.5" customHeight="1">
      <c r="B277" s="41">
        <v>269</v>
      </c>
      <c r="C277" s="188"/>
      <c r="D277" s="42"/>
      <c r="E277" s="187"/>
      <c r="F277" s="191"/>
      <c r="G277" s="191"/>
      <c r="H277" s="190" t="s">
        <v>22</v>
      </c>
      <c r="I277" s="75" t="str">
        <f t="shared" si="19"/>
        <v>1</v>
      </c>
      <c r="J277" s="192"/>
      <c r="K277" s="191"/>
      <c r="L277" s="191"/>
      <c r="M277" s="174">
        <f t="shared" si="18"/>
      </c>
      <c r="N277" s="193"/>
      <c r="O277" s="59">
        <f t="shared" si="16"/>
      </c>
      <c r="P277" s="194"/>
      <c r="Q277" s="195"/>
      <c r="R277" s="196"/>
      <c r="S277" s="59">
        <f t="shared" si="17"/>
      </c>
      <c r="T277" s="197"/>
      <c r="U277" s="195"/>
    </row>
    <row r="278" spans="2:21" ht="22.5" customHeight="1">
      <c r="B278" s="41">
        <v>270</v>
      </c>
      <c r="C278" s="188"/>
      <c r="D278" s="42"/>
      <c r="E278" s="187"/>
      <c r="F278" s="191"/>
      <c r="G278" s="191"/>
      <c r="H278" s="190" t="s">
        <v>22</v>
      </c>
      <c r="I278" s="75" t="str">
        <f t="shared" si="19"/>
        <v>1</v>
      </c>
      <c r="J278" s="192"/>
      <c r="K278" s="191"/>
      <c r="L278" s="191"/>
      <c r="M278" s="174">
        <f t="shared" si="18"/>
      </c>
      <c r="N278" s="193"/>
      <c r="O278" s="59">
        <f t="shared" si="16"/>
      </c>
      <c r="P278" s="194"/>
      <c r="Q278" s="195"/>
      <c r="R278" s="196"/>
      <c r="S278" s="59">
        <f t="shared" si="17"/>
      </c>
      <c r="T278" s="197"/>
      <c r="U278" s="195"/>
    </row>
    <row r="279" spans="2:21" ht="22.5" customHeight="1">
      <c r="B279" s="41">
        <v>271</v>
      </c>
      <c r="C279" s="188"/>
      <c r="D279" s="42"/>
      <c r="E279" s="187"/>
      <c r="F279" s="191"/>
      <c r="G279" s="191"/>
      <c r="H279" s="190" t="s">
        <v>22</v>
      </c>
      <c r="I279" s="75" t="str">
        <f t="shared" si="19"/>
        <v>1</v>
      </c>
      <c r="J279" s="192"/>
      <c r="K279" s="191"/>
      <c r="L279" s="191"/>
      <c r="M279" s="174">
        <f t="shared" si="18"/>
      </c>
      <c r="N279" s="193"/>
      <c r="O279" s="59">
        <f t="shared" si="16"/>
      </c>
      <c r="P279" s="194"/>
      <c r="Q279" s="195"/>
      <c r="R279" s="196"/>
      <c r="S279" s="59">
        <f t="shared" si="17"/>
      </c>
      <c r="T279" s="197"/>
      <c r="U279" s="195"/>
    </row>
    <row r="280" spans="2:21" ht="22.5" customHeight="1">
      <c r="B280" s="41">
        <v>272</v>
      </c>
      <c r="C280" s="188"/>
      <c r="D280" s="42"/>
      <c r="E280" s="187"/>
      <c r="F280" s="191"/>
      <c r="G280" s="191"/>
      <c r="H280" s="190" t="s">
        <v>22</v>
      </c>
      <c r="I280" s="75" t="str">
        <f t="shared" si="19"/>
        <v>1</v>
      </c>
      <c r="J280" s="192"/>
      <c r="K280" s="191"/>
      <c r="L280" s="191"/>
      <c r="M280" s="174">
        <f t="shared" si="18"/>
      </c>
      <c r="N280" s="193"/>
      <c r="O280" s="59">
        <f t="shared" si="16"/>
      </c>
      <c r="P280" s="194"/>
      <c r="Q280" s="195"/>
      <c r="R280" s="196"/>
      <c r="S280" s="59">
        <f t="shared" si="17"/>
      </c>
      <c r="T280" s="197"/>
      <c r="U280" s="195"/>
    </row>
    <row r="281" spans="2:21" ht="22.5" customHeight="1">
      <c r="B281" s="41">
        <v>273</v>
      </c>
      <c r="C281" s="188"/>
      <c r="D281" s="42"/>
      <c r="E281" s="187"/>
      <c r="F281" s="191"/>
      <c r="G281" s="191"/>
      <c r="H281" s="190" t="s">
        <v>22</v>
      </c>
      <c r="I281" s="75" t="str">
        <f t="shared" si="19"/>
        <v>1</v>
      </c>
      <c r="J281" s="192"/>
      <c r="K281" s="191"/>
      <c r="L281" s="191"/>
      <c r="M281" s="174">
        <f t="shared" si="18"/>
      </c>
      <c r="N281" s="193"/>
      <c r="O281" s="59">
        <f t="shared" si="16"/>
      </c>
      <c r="P281" s="194"/>
      <c r="Q281" s="195"/>
      <c r="R281" s="196"/>
      <c r="S281" s="59">
        <f t="shared" si="17"/>
      </c>
      <c r="T281" s="197"/>
      <c r="U281" s="195"/>
    </row>
    <row r="282" spans="2:21" ht="22.5" customHeight="1">
      <c r="B282" s="41">
        <v>274</v>
      </c>
      <c r="C282" s="188"/>
      <c r="D282" s="42"/>
      <c r="E282" s="187"/>
      <c r="F282" s="191"/>
      <c r="G282" s="191"/>
      <c r="H282" s="190" t="s">
        <v>22</v>
      </c>
      <c r="I282" s="75" t="str">
        <f t="shared" si="19"/>
        <v>1</v>
      </c>
      <c r="J282" s="192"/>
      <c r="K282" s="191"/>
      <c r="L282" s="191"/>
      <c r="M282" s="174">
        <f t="shared" si="18"/>
      </c>
      <c r="N282" s="193"/>
      <c r="O282" s="59">
        <f t="shared" si="16"/>
      </c>
      <c r="P282" s="194"/>
      <c r="Q282" s="195"/>
      <c r="R282" s="196"/>
      <c r="S282" s="59">
        <f t="shared" si="17"/>
      </c>
      <c r="T282" s="197"/>
      <c r="U282" s="195"/>
    </row>
    <row r="283" spans="2:21" ht="22.5" customHeight="1">
      <c r="B283" s="41">
        <v>275</v>
      </c>
      <c r="C283" s="188"/>
      <c r="D283" s="42"/>
      <c r="E283" s="187"/>
      <c r="F283" s="191"/>
      <c r="G283" s="191"/>
      <c r="H283" s="190" t="s">
        <v>22</v>
      </c>
      <c r="I283" s="75" t="str">
        <f t="shared" si="19"/>
        <v>1</v>
      </c>
      <c r="J283" s="192"/>
      <c r="K283" s="191"/>
      <c r="L283" s="191"/>
      <c r="M283" s="174">
        <f t="shared" si="18"/>
      </c>
      <c r="N283" s="193"/>
      <c r="O283" s="59">
        <f t="shared" si="16"/>
      </c>
      <c r="P283" s="194"/>
      <c r="Q283" s="195"/>
      <c r="R283" s="196"/>
      <c r="S283" s="59">
        <f t="shared" si="17"/>
      </c>
      <c r="T283" s="197"/>
      <c r="U283" s="195"/>
    </row>
    <row r="284" spans="2:21" ht="22.5" customHeight="1">
      <c r="B284" s="41">
        <v>276</v>
      </c>
      <c r="C284" s="188"/>
      <c r="D284" s="42"/>
      <c r="E284" s="187"/>
      <c r="F284" s="191"/>
      <c r="G284" s="191"/>
      <c r="H284" s="190" t="s">
        <v>22</v>
      </c>
      <c r="I284" s="75" t="str">
        <f t="shared" si="19"/>
        <v>1</v>
      </c>
      <c r="J284" s="192"/>
      <c r="K284" s="191"/>
      <c r="L284" s="191"/>
      <c r="M284" s="174">
        <f t="shared" si="18"/>
      </c>
      <c r="N284" s="193"/>
      <c r="O284" s="59">
        <f t="shared" si="16"/>
      </c>
      <c r="P284" s="194"/>
      <c r="Q284" s="195"/>
      <c r="R284" s="196"/>
      <c r="S284" s="59">
        <f t="shared" si="17"/>
      </c>
      <c r="T284" s="197"/>
      <c r="U284" s="195"/>
    </row>
    <row r="285" spans="2:21" ht="22.5" customHeight="1">
      <c r="B285" s="41">
        <v>277</v>
      </c>
      <c r="C285" s="188"/>
      <c r="D285" s="42"/>
      <c r="E285" s="187"/>
      <c r="F285" s="191"/>
      <c r="G285" s="191"/>
      <c r="H285" s="190" t="s">
        <v>22</v>
      </c>
      <c r="I285" s="75" t="str">
        <f t="shared" si="19"/>
        <v>1</v>
      </c>
      <c r="J285" s="192"/>
      <c r="K285" s="191"/>
      <c r="L285" s="191"/>
      <c r="M285" s="174">
        <f t="shared" si="18"/>
      </c>
      <c r="N285" s="193"/>
      <c r="O285" s="59">
        <f t="shared" si="16"/>
      </c>
      <c r="P285" s="194"/>
      <c r="Q285" s="195"/>
      <c r="R285" s="196"/>
      <c r="S285" s="59">
        <f t="shared" si="17"/>
      </c>
      <c r="T285" s="197"/>
      <c r="U285" s="195"/>
    </row>
    <row r="286" spans="2:21" ht="22.5" customHeight="1">
      <c r="B286" s="41">
        <v>278</v>
      </c>
      <c r="C286" s="188"/>
      <c r="D286" s="42"/>
      <c r="E286" s="187"/>
      <c r="F286" s="191"/>
      <c r="G286" s="191"/>
      <c r="H286" s="190" t="s">
        <v>22</v>
      </c>
      <c r="I286" s="75" t="str">
        <f t="shared" si="19"/>
        <v>1</v>
      </c>
      <c r="J286" s="192"/>
      <c r="K286" s="191"/>
      <c r="L286" s="191"/>
      <c r="M286" s="174">
        <f t="shared" si="18"/>
      </c>
      <c r="N286" s="193"/>
      <c r="O286" s="59">
        <f t="shared" si="16"/>
      </c>
      <c r="P286" s="194"/>
      <c r="Q286" s="195"/>
      <c r="R286" s="196"/>
      <c r="S286" s="59">
        <f t="shared" si="17"/>
      </c>
      <c r="T286" s="197"/>
      <c r="U286" s="195"/>
    </row>
    <row r="287" spans="2:21" ht="22.5" customHeight="1">
      <c r="B287" s="41">
        <v>279</v>
      </c>
      <c r="C287" s="188"/>
      <c r="D287" s="42"/>
      <c r="E287" s="187"/>
      <c r="F287" s="191"/>
      <c r="G287" s="191"/>
      <c r="H287" s="190" t="s">
        <v>22</v>
      </c>
      <c r="I287" s="75" t="str">
        <f t="shared" si="19"/>
        <v>1</v>
      </c>
      <c r="J287" s="192"/>
      <c r="K287" s="191"/>
      <c r="L287" s="191"/>
      <c r="M287" s="174">
        <f t="shared" si="18"/>
      </c>
      <c r="N287" s="193"/>
      <c r="O287" s="59">
        <f t="shared" si="16"/>
      </c>
      <c r="P287" s="194"/>
      <c r="Q287" s="195"/>
      <c r="R287" s="196"/>
      <c r="S287" s="59">
        <f t="shared" si="17"/>
      </c>
      <c r="T287" s="197"/>
      <c r="U287" s="195"/>
    </row>
    <row r="288" spans="2:21" ht="22.5" customHeight="1">
      <c r="B288" s="41">
        <v>280</v>
      </c>
      <c r="C288" s="188"/>
      <c r="D288" s="42"/>
      <c r="E288" s="187"/>
      <c r="F288" s="191"/>
      <c r="G288" s="191"/>
      <c r="H288" s="190" t="s">
        <v>22</v>
      </c>
      <c r="I288" s="75" t="str">
        <f t="shared" si="19"/>
        <v>1</v>
      </c>
      <c r="J288" s="192"/>
      <c r="K288" s="191"/>
      <c r="L288" s="191"/>
      <c r="M288" s="174">
        <f t="shared" si="18"/>
      </c>
      <c r="N288" s="193"/>
      <c r="O288" s="59">
        <f t="shared" si="16"/>
      </c>
      <c r="P288" s="194"/>
      <c r="Q288" s="195"/>
      <c r="R288" s="196"/>
      <c r="S288" s="59">
        <f t="shared" si="17"/>
      </c>
      <c r="T288" s="197"/>
      <c r="U288" s="195"/>
    </row>
    <row r="289" spans="2:21" ht="22.5" customHeight="1">
      <c r="B289" s="41">
        <v>281</v>
      </c>
      <c r="C289" s="188"/>
      <c r="D289" s="42"/>
      <c r="E289" s="187"/>
      <c r="F289" s="191"/>
      <c r="G289" s="191"/>
      <c r="H289" s="190" t="s">
        <v>22</v>
      </c>
      <c r="I289" s="75" t="str">
        <f t="shared" si="19"/>
        <v>1</v>
      </c>
      <c r="J289" s="192"/>
      <c r="K289" s="191"/>
      <c r="L289" s="191"/>
      <c r="M289" s="174">
        <f t="shared" si="18"/>
      </c>
      <c r="N289" s="193"/>
      <c r="O289" s="59">
        <f t="shared" si="16"/>
      </c>
      <c r="P289" s="194"/>
      <c r="Q289" s="195"/>
      <c r="R289" s="196"/>
      <c r="S289" s="59">
        <f t="shared" si="17"/>
      </c>
      <c r="T289" s="197"/>
      <c r="U289" s="195"/>
    </row>
    <row r="290" spans="2:21" ht="22.5" customHeight="1">
      <c r="B290" s="41">
        <v>282</v>
      </c>
      <c r="C290" s="188"/>
      <c r="D290" s="42"/>
      <c r="E290" s="187"/>
      <c r="F290" s="191"/>
      <c r="G290" s="191"/>
      <c r="H290" s="190" t="s">
        <v>22</v>
      </c>
      <c r="I290" s="75" t="str">
        <f t="shared" si="19"/>
        <v>1</v>
      </c>
      <c r="J290" s="192"/>
      <c r="K290" s="191"/>
      <c r="L290" s="191"/>
      <c r="M290" s="174">
        <f t="shared" si="18"/>
      </c>
      <c r="N290" s="193"/>
      <c r="O290" s="59">
        <f t="shared" si="16"/>
      </c>
      <c r="P290" s="194"/>
      <c r="Q290" s="195"/>
      <c r="R290" s="196"/>
      <c r="S290" s="59">
        <f t="shared" si="17"/>
      </c>
      <c r="T290" s="197"/>
      <c r="U290" s="195"/>
    </row>
    <row r="291" spans="2:21" ht="22.5" customHeight="1">
      <c r="B291" s="41">
        <v>283</v>
      </c>
      <c r="C291" s="188"/>
      <c r="D291" s="42"/>
      <c r="E291" s="187"/>
      <c r="F291" s="191"/>
      <c r="G291" s="191"/>
      <c r="H291" s="190" t="s">
        <v>22</v>
      </c>
      <c r="I291" s="75" t="str">
        <f t="shared" si="19"/>
        <v>1</v>
      </c>
      <c r="J291" s="192"/>
      <c r="K291" s="191"/>
      <c r="L291" s="191"/>
      <c r="M291" s="174">
        <f t="shared" si="18"/>
      </c>
      <c r="N291" s="193"/>
      <c r="O291" s="59">
        <f t="shared" si="16"/>
      </c>
      <c r="P291" s="194"/>
      <c r="Q291" s="195"/>
      <c r="R291" s="196"/>
      <c r="S291" s="59">
        <f t="shared" si="17"/>
      </c>
      <c r="T291" s="197"/>
      <c r="U291" s="195"/>
    </row>
    <row r="292" spans="2:21" ht="22.5" customHeight="1">
      <c r="B292" s="41">
        <v>284</v>
      </c>
      <c r="C292" s="188"/>
      <c r="D292" s="42"/>
      <c r="E292" s="187"/>
      <c r="F292" s="191"/>
      <c r="G292" s="191"/>
      <c r="H292" s="190" t="s">
        <v>22</v>
      </c>
      <c r="I292" s="75" t="str">
        <f t="shared" si="19"/>
        <v>1</v>
      </c>
      <c r="J292" s="192"/>
      <c r="K292" s="191"/>
      <c r="L292" s="191"/>
      <c r="M292" s="174">
        <f t="shared" si="18"/>
      </c>
      <c r="N292" s="193"/>
      <c r="O292" s="59">
        <f t="shared" si="16"/>
      </c>
      <c r="P292" s="194"/>
      <c r="Q292" s="195"/>
      <c r="R292" s="196"/>
      <c r="S292" s="59">
        <f t="shared" si="17"/>
      </c>
      <c r="T292" s="197"/>
      <c r="U292" s="195"/>
    </row>
    <row r="293" spans="2:21" ht="22.5" customHeight="1">
      <c r="B293" s="41">
        <v>285</v>
      </c>
      <c r="C293" s="188"/>
      <c r="D293" s="42"/>
      <c r="E293" s="187"/>
      <c r="F293" s="191"/>
      <c r="G293" s="191"/>
      <c r="H293" s="190" t="s">
        <v>22</v>
      </c>
      <c r="I293" s="75" t="str">
        <f t="shared" si="19"/>
        <v>1</v>
      </c>
      <c r="J293" s="192"/>
      <c r="K293" s="191"/>
      <c r="L293" s="191"/>
      <c r="M293" s="174">
        <f t="shared" si="18"/>
      </c>
      <c r="N293" s="193"/>
      <c r="O293" s="59">
        <f t="shared" si="16"/>
      </c>
      <c r="P293" s="194"/>
      <c r="Q293" s="195"/>
      <c r="R293" s="196"/>
      <c r="S293" s="59">
        <f t="shared" si="17"/>
      </c>
      <c r="T293" s="197"/>
      <c r="U293" s="195"/>
    </row>
    <row r="294" spans="2:21" ht="22.5" customHeight="1">
      <c r="B294" s="41">
        <v>286</v>
      </c>
      <c r="C294" s="188"/>
      <c r="D294" s="42"/>
      <c r="E294" s="187"/>
      <c r="F294" s="191"/>
      <c r="G294" s="191"/>
      <c r="H294" s="190" t="s">
        <v>22</v>
      </c>
      <c r="I294" s="75" t="str">
        <f t="shared" si="19"/>
        <v>1</v>
      </c>
      <c r="J294" s="192"/>
      <c r="K294" s="191"/>
      <c r="L294" s="191"/>
      <c r="M294" s="174">
        <f t="shared" si="18"/>
      </c>
      <c r="N294" s="193"/>
      <c r="O294" s="59">
        <f t="shared" si="16"/>
      </c>
      <c r="P294" s="194"/>
      <c r="Q294" s="195"/>
      <c r="R294" s="196"/>
      <c r="S294" s="59">
        <f t="shared" si="17"/>
      </c>
      <c r="T294" s="197"/>
      <c r="U294" s="195"/>
    </row>
    <row r="295" spans="2:21" ht="22.5" customHeight="1">
      <c r="B295" s="41">
        <v>287</v>
      </c>
      <c r="C295" s="188"/>
      <c r="D295" s="42"/>
      <c r="E295" s="187"/>
      <c r="F295" s="191"/>
      <c r="G295" s="191"/>
      <c r="H295" s="190" t="s">
        <v>22</v>
      </c>
      <c r="I295" s="75" t="str">
        <f t="shared" si="19"/>
        <v>1</v>
      </c>
      <c r="J295" s="192"/>
      <c r="K295" s="191"/>
      <c r="L295" s="191"/>
      <c r="M295" s="174">
        <f t="shared" si="18"/>
      </c>
      <c r="N295" s="193"/>
      <c r="O295" s="59">
        <f t="shared" si="16"/>
      </c>
      <c r="P295" s="194"/>
      <c r="Q295" s="195"/>
      <c r="R295" s="196"/>
      <c r="S295" s="59">
        <f t="shared" si="17"/>
      </c>
      <c r="T295" s="197"/>
      <c r="U295" s="195"/>
    </row>
    <row r="296" spans="2:21" ht="22.5" customHeight="1">
      <c r="B296" s="41">
        <v>288</v>
      </c>
      <c r="C296" s="188"/>
      <c r="D296" s="42"/>
      <c r="E296" s="187"/>
      <c r="F296" s="191"/>
      <c r="G296" s="191"/>
      <c r="H296" s="190" t="s">
        <v>22</v>
      </c>
      <c r="I296" s="75" t="str">
        <f t="shared" si="19"/>
        <v>1</v>
      </c>
      <c r="J296" s="192"/>
      <c r="K296" s="191"/>
      <c r="L296" s="191"/>
      <c r="M296" s="174">
        <f t="shared" si="18"/>
      </c>
      <c r="N296" s="193"/>
      <c r="O296" s="59">
        <f t="shared" si="16"/>
      </c>
      <c r="P296" s="194"/>
      <c r="Q296" s="195"/>
      <c r="R296" s="196"/>
      <c r="S296" s="59">
        <f t="shared" si="17"/>
      </c>
      <c r="T296" s="197"/>
      <c r="U296" s="195"/>
    </row>
    <row r="297" spans="2:21" ht="22.5" customHeight="1">
      <c r="B297" s="41">
        <v>289</v>
      </c>
      <c r="C297" s="188"/>
      <c r="D297" s="42"/>
      <c r="E297" s="187"/>
      <c r="F297" s="191"/>
      <c r="G297" s="191"/>
      <c r="H297" s="190" t="s">
        <v>22</v>
      </c>
      <c r="I297" s="75" t="str">
        <f t="shared" si="19"/>
        <v>1</v>
      </c>
      <c r="J297" s="192"/>
      <c r="K297" s="191"/>
      <c r="L297" s="191"/>
      <c r="M297" s="174">
        <f t="shared" si="18"/>
      </c>
      <c r="N297" s="193"/>
      <c r="O297" s="59">
        <f t="shared" si="16"/>
      </c>
      <c r="P297" s="194"/>
      <c r="Q297" s="195"/>
      <c r="R297" s="196"/>
      <c r="S297" s="59">
        <f t="shared" si="17"/>
      </c>
      <c r="T297" s="197"/>
      <c r="U297" s="195"/>
    </row>
    <row r="298" spans="2:21" ht="22.5" customHeight="1">
      <c r="B298" s="41">
        <v>290</v>
      </c>
      <c r="C298" s="188"/>
      <c r="D298" s="42"/>
      <c r="E298" s="187"/>
      <c r="F298" s="191"/>
      <c r="G298" s="191"/>
      <c r="H298" s="190" t="s">
        <v>22</v>
      </c>
      <c r="I298" s="75" t="str">
        <f t="shared" si="19"/>
        <v>1</v>
      </c>
      <c r="J298" s="192"/>
      <c r="K298" s="191"/>
      <c r="L298" s="191"/>
      <c r="M298" s="174">
        <f t="shared" si="18"/>
      </c>
      <c r="N298" s="193"/>
      <c r="O298" s="59">
        <f t="shared" si="16"/>
      </c>
      <c r="P298" s="194"/>
      <c r="Q298" s="195"/>
      <c r="R298" s="196"/>
      <c r="S298" s="59">
        <f t="shared" si="17"/>
      </c>
      <c r="T298" s="197"/>
      <c r="U298" s="195"/>
    </row>
    <row r="299" spans="2:21" ht="22.5" customHeight="1">
      <c r="B299" s="41">
        <v>291</v>
      </c>
      <c r="C299" s="188"/>
      <c r="D299" s="42"/>
      <c r="E299" s="187"/>
      <c r="F299" s="191"/>
      <c r="G299" s="191"/>
      <c r="H299" s="190" t="s">
        <v>22</v>
      </c>
      <c r="I299" s="75" t="str">
        <f t="shared" si="19"/>
        <v>1</v>
      </c>
      <c r="J299" s="192"/>
      <c r="K299" s="191"/>
      <c r="L299" s="191"/>
      <c r="M299" s="174">
        <f t="shared" si="18"/>
      </c>
      <c r="N299" s="193"/>
      <c r="O299" s="59">
        <f t="shared" si="16"/>
      </c>
      <c r="P299" s="194"/>
      <c r="Q299" s="195"/>
      <c r="R299" s="196"/>
      <c r="S299" s="59">
        <f t="shared" si="17"/>
      </c>
      <c r="T299" s="197"/>
      <c r="U299" s="195"/>
    </row>
    <row r="300" spans="2:21" ht="22.5" customHeight="1">
      <c r="B300" s="41">
        <v>292</v>
      </c>
      <c r="C300" s="188"/>
      <c r="D300" s="42"/>
      <c r="E300" s="187"/>
      <c r="F300" s="191"/>
      <c r="G300" s="191"/>
      <c r="H300" s="190" t="s">
        <v>22</v>
      </c>
      <c r="I300" s="75" t="str">
        <f t="shared" si="19"/>
        <v>1</v>
      </c>
      <c r="J300" s="192"/>
      <c r="K300" s="191"/>
      <c r="L300" s="191"/>
      <c r="M300" s="174">
        <f t="shared" si="18"/>
      </c>
      <c r="N300" s="193"/>
      <c r="O300" s="59">
        <f t="shared" si="16"/>
      </c>
      <c r="P300" s="194"/>
      <c r="Q300" s="195"/>
      <c r="R300" s="196"/>
      <c r="S300" s="59">
        <f t="shared" si="17"/>
      </c>
      <c r="T300" s="197"/>
      <c r="U300" s="195"/>
    </row>
    <row r="301" spans="2:21" ht="22.5" customHeight="1">
      <c r="B301" s="41">
        <v>293</v>
      </c>
      <c r="C301" s="188"/>
      <c r="D301" s="42"/>
      <c r="E301" s="187"/>
      <c r="F301" s="191"/>
      <c r="G301" s="191"/>
      <c r="H301" s="190" t="s">
        <v>22</v>
      </c>
      <c r="I301" s="75" t="str">
        <f t="shared" si="19"/>
        <v>1</v>
      </c>
      <c r="J301" s="192"/>
      <c r="K301" s="191"/>
      <c r="L301" s="191"/>
      <c r="M301" s="174">
        <f t="shared" si="18"/>
      </c>
      <c r="N301" s="193"/>
      <c r="O301" s="59">
        <f t="shared" si="16"/>
      </c>
      <c r="P301" s="194"/>
      <c r="Q301" s="195"/>
      <c r="R301" s="196"/>
      <c r="S301" s="59">
        <f t="shared" si="17"/>
      </c>
      <c r="T301" s="197"/>
      <c r="U301" s="195"/>
    </row>
    <row r="302" spans="2:21" ht="22.5" customHeight="1">
      <c r="B302" s="41">
        <v>294</v>
      </c>
      <c r="C302" s="188"/>
      <c r="D302" s="42"/>
      <c r="E302" s="187"/>
      <c r="F302" s="191"/>
      <c r="G302" s="191"/>
      <c r="H302" s="190" t="s">
        <v>22</v>
      </c>
      <c r="I302" s="75" t="str">
        <f t="shared" si="19"/>
        <v>1</v>
      </c>
      <c r="J302" s="192"/>
      <c r="K302" s="191"/>
      <c r="L302" s="191"/>
      <c r="M302" s="174">
        <f t="shared" si="18"/>
      </c>
      <c r="N302" s="193"/>
      <c r="O302" s="59">
        <f t="shared" si="16"/>
      </c>
      <c r="P302" s="194"/>
      <c r="Q302" s="195"/>
      <c r="R302" s="196"/>
      <c r="S302" s="59">
        <f t="shared" si="17"/>
      </c>
      <c r="T302" s="197"/>
      <c r="U302" s="195"/>
    </row>
    <row r="303" spans="2:21" ht="22.5" customHeight="1">
      <c r="B303" s="41">
        <v>295</v>
      </c>
      <c r="C303" s="188"/>
      <c r="D303" s="42"/>
      <c r="E303" s="187"/>
      <c r="F303" s="191"/>
      <c r="G303" s="191"/>
      <c r="H303" s="190" t="s">
        <v>22</v>
      </c>
      <c r="I303" s="75" t="str">
        <f t="shared" si="19"/>
        <v>1</v>
      </c>
      <c r="J303" s="192"/>
      <c r="K303" s="191"/>
      <c r="L303" s="191"/>
      <c r="M303" s="174">
        <f t="shared" si="18"/>
      </c>
      <c r="N303" s="193"/>
      <c r="O303" s="59">
        <f t="shared" si="16"/>
      </c>
      <c r="P303" s="194"/>
      <c r="Q303" s="195"/>
      <c r="R303" s="196"/>
      <c r="S303" s="59">
        <f t="shared" si="17"/>
      </c>
      <c r="T303" s="197"/>
      <c r="U303" s="195"/>
    </row>
    <row r="304" spans="2:21" ht="22.5" customHeight="1">
      <c r="B304" s="41">
        <v>296</v>
      </c>
      <c r="C304" s="188"/>
      <c r="D304" s="42"/>
      <c r="E304" s="187"/>
      <c r="F304" s="191"/>
      <c r="G304" s="191"/>
      <c r="H304" s="190" t="s">
        <v>22</v>
      </c>
      <c r="I304" s="75" t="str">
        <f t="shared" si="19"/>
        <v>1</v>
      </c>
      <c r="J304" s="192"/>
      <c r="K304" s="191"/>
      <c r="L304" s="191"/>
      <c r="M304" s="174">
        <f t="shared" si="18"/>
      </c>
      <c r="N304" s="193"/>
      <c r="O304" s="59">
        <f t="shared" si="16"/>
      </c>
      <c r="P304" s="194"/>
      <c r="Q304" s="195"/>
      <c r="R304" s="196"/>
      <c r="S304" s="59">
        <f t="shared" si="17"/>
      </c>
      <c r="T304" s="197"/>
      <c r="U304" s="195"/>
    </row>
    <row r="305" spans="2:21" ht="22.5" customHeight="1">
      <c r="B305" s="41">
        <v>297</v>
      </c>
      <c r="C305" s="188"/>
      <c r="D305" s="42"/>
      <c r="E305" s="187"/>
      <c r="F305" s="191"/>
      <c r="G305" s="191"/>
      <c r="H305" s="190" t="s">
        <v>22</v>
      </c>
      <c r="I305" s="75" t="str">
        <f t="shared" si="19"/>
        <v>1</v>
      </c>
      <c r="J305" s="192"/>
      <c r="K305" s="191"/>
      <c r="L305" s="191"/>
      <c r="M305" s="174">
        <f t="shared" si="18"/>
      </c>
      <c r="N305" s="193"/>
      <c r="O305" s="59">
        <f t="shared" si="16"/>
      </c>
      <c r="P305" s="194"/>
      <c r="Q305" s="195"/>
      <c r="R305" s="196"/>
      <c r="S305" s="59">
        <f t="shared" si="17"/>
      </c>
      <c r="T305" s="197"/>
      <c r="U305" s="195"/>
    </row>
    <row r="306" spans="2:21" ht="22.5" customHeight="1">
      <c r="B306" s="41">
        <v>298</v>
      </c>
      <c r="C306" s="188"/>
      <c r="D306" s="42"/>
      <c r="E306" s="187"/>
      <c r="F306" s="191"/>
      <c r="G306" s="191"/>
      <c r="H306" s="190" t="s">
        <v>22</v>
      </c>
      <c r="I306" s="75" t="str">
        <f t="shared" si="19"/>
        <v>1</v>
      </c>
      <c r="J306" s="192"/>
      <c r="K306" s="191"/>
      <c r="L306" s="191"/>
      <c r="M306" s="174">
        <f t="shared" si="18"/>
      </c>
      <c r="N306" s="193"/>
      <c r="O306" s="59">
        <f t="shared" si="16"/>
      </c>
      <c r="P306" s="194"/>
      <c r="Q306" s="195"/>
      <c r="R306" s="196"/>
      <c r="S306" s="59">
        <f t="shared" si="17"/>
      </c>
      <c r="T306" s="197"/>
      <c r="U306" s="195"/>
    </row>
    <row r="307" spans="2:21" ht="22.5" customHeight="1">
      <c r="B307" s="41">
        <v>299</v>
      </c>
      <c r="C307" s="188"/>
      <c r="D307" s="42"/>
      <c r="E307" s="187"/>
      <c r="F307" s="191"/>
      <c r="G307" s="191"/>
      <c r="H307" s="190" t="s">
        <v>22</v>
      </c>
      <c r="I307" s="75" t="str">
        <f t="shared" si="19"/>
        <v>1</v>
      </c>
      <c r="J307" s="192"/>
      <c r="K307" s="191"/>
      <c r="L307" s="191"/>
      <c r="M307" s="174">
        <f t="shared" si="18"/>
      </c>
      <c r="N307" s="193"/>
      <c r="O307" s="59">
        <f t="shared" si="16"/>
      </c>
      <c r="P307" s="194"/>
      <c r="Q307" s="195"/>
      <c r="R307" s="196"/>
      <c r="S307" s="59">
        <f t="shared" si="17"/>
      </c>
      <c r="T307" s="197"/>
      <c r="U307" s="195"/>
    </row>
    <row r="308" spans="2:21" ht="22.5" customHeight="1">
      <c r="B308" s="41">
        <v>300</v>
      </c>
      <c r="C308" s="188"/>
      <c r="D308" s="42"/>
      <c r="E308" s="187"/>
      <c r="F308" s="191"/>
      <c r="G308" s="191"/>
      <c r="H308" s="190" t="s">
        <v>22</v>
      </c>
      <c r="I308" s="75" t="str">
        <f>IF(H308="","",IF(H308="男","1","2"))</f>
        <v>1</v>
      </c>
      <c r="J308" s="192"/>
      <c r="K308" s="191"/>
      <c r="L308" s="191"/>
      <c r="M308" s="174">
        <f t="shared" si="18"/>
      </c>
      <c r="N308" s="193"/>
      <c r="O308" s="59">
        <f t="shared" si="16"/>
      </c>
      <c r="P308" s="194"/>
      <c r="Q308" s="195"/>
      <c r="R308" s="196"/>
      <c r="S308" s="59">
        <f t="shared" si="17"/>
      </c>
      <c r="T308" s="197"/>
      <c r="U308" s="195"/>
    </row>
    <row r="309" spans="3:13" ht="12">
      <c r="C309" s="173"/>
      <c r="M309" s="173"/>
    </row>
    <row r="310" spans="3:13" ht="12">
      <c r="C310" s="173"/>
      <c r="M310" s="173"/>
    </row>
    <row r="311" spans="3:13" ht="12">
      <c r="C311" s="173"/>
      <c r="M311" s="173"/>
    </row>
    <row r="312" spans="3:13" ht="12">
      <c r="C312" s="173"/>
      <c r="M312" s="173"/>
    </row>
    <row r="313" spans="3:13" ht="12">
      <c r="C313" s="173"/>
      <c r="M313" s="173"/>
    </row>
    <row r="314" spans="3:13" ht="12">
      <c r="C314" s="173"/>
      <c r="M314" s="173"/>
    </row>
    <row r="315" spans="3:13" ht="12">
      <c r="C315" s="173"/>
      <c r="M315" s="173"/>
    </row>
    <row r="316" spans="3:13" ht="12">
      <c r="C316" s="173"/>
      <c r="M316" s="173"/>
    </row>
    <row r="317" spans="3:13" ht="12">
      <c r="C317" s="173"/>
      <c r="M317" s="173"/>
    </row>
    <row r="318" spans="3:13" ht="12">
      <c r="C318" s="173"/>
      <c r="M318" s="173"/>
    </row>
    <row r="319" spans="3:13" ht="12">
      <c r="C319" s="173"/>
      <c r="M319" s="173"/>
    </row>
  </sheetData>
  <sheetProtection selectLockedCells="1"/>
  <mergeCells count="11">
    <mergeCell ref="L3:O3"/>
    <mergeCell ref="P3:Q3"/>
    <mergeCell ref="R3:U3"/>
    <mergeCell ref="P4:Q4"/>
    <mergeCell ref="R4:U4"/>
    <mergeCell ref="Y6:Z6"/>
    <mergeCell ref="A1:L1"/>
    <mergeCell ref="B2:L2"/>
    <mergeCell ref="H6:I6"/>
    <mergeCell ref="B3:E3"/>
    <mergeCell ref="H3:K3"/>
  </mergeCells>
  <conditionalFormatting sqref="Q9">
    <cfRule type="expression" priority="4" dxfId="11" stopIfTrue="1">
      <formula>OR($O9=1,$O9=2,$O9=10,$O9=19,$O9=20,$O9=29,$O9=30,$O9=38,$O9=48,$O9=49)</formula>
    </cfRule>
  </conditionalFormatting>
  <conditionalFormatting sqref="Q10:Q308">
    <cfRule type="expression" priority="3" dxfId="11" stopIfTrue="1">
      <formula>OR($O10=1,$O10=2,$O10=10,$O10=19,$O10=20,$O10=29,$O10=30,$O10=38,$O10=48,$O10=49)</formula>
    </cfRule>
  </conditionalFormatting>
  <conditionalFormatting sqref="U9:U308">
    <cfRule type="expression" priority="2" dxfId="11" stopIfTrue="1">
      <formula>OR($S9=1,$S9=2,$R9=10,$S9=19,$S9=20,$S9=29,$S9=30,$S9=38,$S9=48,$S9=49)</formula>
    </cfRule>
  </conditionalFormatting>
  <dataValidations count="9">
    <dataValidation showInputMessage="1" showErrorMessage="1" sqref="I9:I308 M9:M308"/>
    <dataValidation allowBlank="1" showInputMessage="1" showErrorMessage="1" imeMode="halfAlpha" sqref="E9:E308 P9:P308 T9:T308"/>
    <dataValidation allowBlank="1" showInputMessage="1" showErrorMessage="1" imeMode="halfKatakana" sqref="G9:G308"/>
    <dataValidation type="whole" allowBlank="1" showInputMessage="1" showErrorMessage="1" imeMode="halfAlpha" sqref="K9:K308">
      <formula1>1900</formula1>
      <formula2>2100</formula2>
    </dataValidation>
    <dataValidation type="whole" allowBlank="1" showInputMessage="1" showErrorMessage="1" imeMode="halfAlpha" sqref="L9:L308">
      <formula1>101</formula1>
      <formula2>1231</formula2>
    </dataValidation>
    <dataValidation type="list" allowBlank="1" showInputMessage="1" showErrorMessage="1" sqref="J9:J308">
      <formula1>$AE$8:$AE$14</formula1>
    </dataValidation>
    <dataValidation type="list" allowBlank="1" showInputMessage="1" showErrorMessage="1" sqref="H9:H308">
      <formula1>$AB$8:$AB$10</formula1>
    </dataValidation>
    <dataValidation type="list" allowBlank="1" showInputMessage="1" showErrorMessage="1" sqref="V9:V75">
      <formula1>'申込一覧表(男)'!#REF!</formula1>
    </dataValidation>
    <dataValidation type="list" allowBlank="1" showInputMessage="1" showErrorMessage="1" sqref="N9:N308 R9:R308">
      <formula1>$Y$9:$Y$41</formula1>
    </dataValidation>
  </dataValidations>
  <printOptions horizontalCentered="1"/>
  <pageMargins left="0.31496062992125984" right="0.31496062992125984" top="0.5511811023622047" bottom="0.7480314960629921" header="0.31496062992125984" footer="0.31496062992125984"/>
  <pageSetup horizontalDpi="300" verticalDpi="300" orientation="landscape" paperSize="9" scale="85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E319"/>
  <sheetViews>
    <sheetView zoomScale="80" zoomScaleNormal="80" zoomScaleSheetLayoutView="80" zoomScalePageLayoutView="0" workbookViewId="0" topLeftCell="B1">
      <selection activeCell="AH10" sqref="AH10"/>
    </sheetView>
  </sheetViews>
  <sheetFormatPr defaultColWidth="13.00390625" defaultRowHeight="13.5"/>
  <cols>
    <col min="1" max="1" width="3.375" style="1" customWidth="1"/>
    <col min="2" max="2" width="4.75390625" style="1" customWidth="1"/>
    <col min="3" max="3" width="8.875" style="2" customWidth="1"/>
    <col min="4" max="4" width="6.625" style="1" hidden="1" customWidth="1"/>
    <col min="5" max="5" width="6.375" style="1" customWidth="1"/>
    <col min="6" max="6" width="11.125" style="1" customWidth="1"/>
    <col min="7" max="7" width="10.00390625" style="1" customWidth="1"/>
    <col min="8" max="8" width="4.25390625" style="1" hidden="1" customWidth="1"/>
    <col min="9" max="9" width="2.375" style="1" hidden="1" customWidth="1"/>
    <col min="10" max="10" width="3.625" style="1" customWidth="1"/>
    <col min="11" max="12" width="5.875" style="1" customWidth="1"/>
    <col min="13" max="13" width="6.50390625" style="2" customWidth="1"/>
    <col min="14" max="14" width="11.125" style="2" customWidth="1"/>
    <col min="15" max="15" width="4.00390625" style="1" customWidth="1"/>
    <col min="16" max="16" width="8.625" style="1" customWidth="1"/>
    <col min="17" max="17" width="5.00390625" style="1" bestFit="1" customWidth="1"/>
    <col min="18" max="18" width="11.125" style="2" customWidth="1"/>
    <col min="19" max="19" width="3.875" style="1" customWidth="1"/>
    <col min="20" max="20" width="8.625" style="1" customWidth="1"/>
    <col min="21" max="21" width="5.00390625" style="1" customWidth="1"/>
    <col min="22" max="22" width="3.50390625" style="1" hidden="1" customWidth="1"/>
    <col min="23" max="23" width="18.50390625" style="1" hidden="1" customWidth="1"/>
    <col min="24" max="24" width="3.625" style="1" hidden="1" customWidth="1"/>
    <col min="25" max="25" width="24.125" style="46" hidden="1" customWidth="1"/>
    <col min="26" max="26" width="4.875" style="46" hidden="1" customWidth="1"/>
    <col min="27" max="27" width="4.375" style="47" hidden="1" customWidth="1"/>
    <col min="28" max="31" width="4.625" style="46" hidden="1" customWidth="1"/>
    <col min="32" max="32" width="6.75390625" style="1" customWidth="1"/>
    <col min="33" max="16384" width="13.00390625" style="1" customWidth="1"/>
  </cols>
  <sheetData>
    <row r="1" spans="1:21" s="170" customFormat="1" ht="24">
      <c r="A1" s="269" t="s">
        <v>179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176"/>
      <c r="N1" s="177"/>
      <c r="O1" s="177"/>
      <c r="P1" s="178"/>
      <c r="Q1" s="178"/>
      <c r="R1" s="178"/>
      <c r="S1" s="178"/>
      <c r="T1" s="178"/>
      <c r="U1" s="178"/>
    </row>
    <row r="2" spans="1:21" s="170" customFormat="1" ht="29.25" thickBot="1">
      <c r="A2" s="178"/>
      <c r="B2" s="270" t="s">
        <v>107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178"/>
      <c r="N2" s="179" t="s">
        <v>81</v>
      </c>
      <c r="O2" s="178"/>
      <c r="P2" s="180"/>
      <c r="Q2" s="180"/>
      <c r="R2" s="178"/>
      <c r="S2" s="179" t="s">
        <v>108</v>
      </c>
      <c r="T2" s="178"/>
      <c r="U2" s="178"/>
    </row>
    <row r="3" spans="2:21" ht="29.25" customHeight="1" thickBot="1">
      <c r="B3" s="265"/>
      <c r="C3" s="266"/>
      <c r="D3" s="266"/>
      <c r="E3" s="267"/>
      <c r="F3" s="80" t="s">
        <v>36</v>
      </c>
      <c r="H3" s="256" t="s">
        <v>135</v>
      </c>
      <c r="I3" s="256"/>
      <c r="J3" s="256"/>
      <c r="K3" s="256"/>
      <c r="L3" s="268"/>
      <c r="M3" s="268"/>
      <c r="N3" s="268"/>
      <c r="O3" s="268"/>
      <c r="P3" s="256" t="s">
        <v>136</v>
      </c>
      <c r="Q3" s="256"/>
      <c r="R3" s="257"/>
      <c r="S3" s="257"/>
      <c r="T3" s="257"/>
      <c r="U3" s="257"/>
    </row>
    <row r="4" spans="16:21" ht="29.25" customHeight="1">
      <c r="P4" s="256" t="s">
        <v>137</v>
      </c>
      <c r="Q4" s="256"/>
      <c r="R4" s="257"/>
      <c r="S4" s="257"/>
      <c r="T4" s="257"/>
      <c r="U4" s="257"/>
    </row>
    <row r="5" ht="25.5" customHeight="1">
      <c r="A5" s="45"/>
    </row>
    <row r="6" spans="2:31" ht="38.25" customHeight="1" thickBot="1">
      <c r="B6" s="3" t="s">
        <v>3</v>
      </c>
      <c r="C6" s="48" t="s">
        <v>4</v>
      </c>
      <c r="D6" s="5" t="s">
        <v>5</v>
      </c>
      <c r="E6" s="4" t="s">
        <v>6</v>
      </c>
      <c r="F6" s="5" t="s">
        <v>7</v>
      </c>
      <c r="G6" s="49" t="s">
        <v>8</v>
      </c>
      <c r="H6" s="263" t="s">
        <v>9</v>
      </c>
      <c r="I6" s="264"/>
      <c r="J6" s="50" t="s">
        <v>10</v>
      </c>
      <c r="K6" s="6" t="s">
        <v>11</v>
      </c>
      <c r="L6" s="6" t="s">
        <v>12</v>
      </c>
      <c r="M6" s="7" t="s">
        <v>13</v>
      </c>
      <c r="N6" s="8" t="s">
        <v>0</v>
      </c>
      <c r="O6" s="9" t="s">
        <v>14</v>
      </c>
      <c r="P6" s="12" t="s">
        <v>1</v>
      </c>
      <c r="Q6" s="10" t="s">
        <v>34</v>
      </c>
      <c r="R6" s="69" t="s">
        <v>2</v>
      </c>
      <c r="S6" s="9" t="s">
        <v>14</v>
      </c>
      <c r="T6" s="11" t="s">
        <v>1</v>
      </c>
      <c r="U6" s="10" t="s">
        <v>34</v>
      </c>
      <c r="V6" s="13" t="s">
        <v>15</v>
      </c>
      <c r="W6" s="14" t="s">
        <v>16</v>
      </c>
      <c r="Y6" s="258" t="s">
        <v>17</v>
      </c>
      <c r="Z6" s="259"/>
      <c r="AB6" s="52" t="s">
        <v>18</v>
      </c>
      <c r="AC6" s="51"/>
      <c r="AE6" s="53" t="s">
        <v>19</v>
      </c>
    </row>
    <row r="7" spans="2:31" ht="19.5" customHeight="1" thickBot="1" thickTop="1">
      <c r="B7" s="15">
        <v>0</v>
      </c>
      <c r="C7" s="17" t="s">
        <v>196</v>
      </c>
      <c r="D7" s="18"/>
      <c r="E7" s="16">
        <v>310</v>
      </c>
      <c r="F7" s="18" t="s">
        <v>194</v>
      </c>
      <c r="G7" s="16" t="s">
        <v>191</v>
      </c>
      <c r="H7" s="18" t="s">
        <v>20</v>
      </c>
      <c r="I7" s="16">
        <v>2</v>
      </c>
      <c r="J7" s="18">
        <v>1</v>
      </c>
      <c r="K7" s="19">
        <v>1999</v>
      </c>
      <c r="L7" s="19">
        <v>1009</v>
      </c>
      <c r="M7" s="20" t="s">
        <v>193</v>
      </c>
      <c r="N7" s="21" t="s">
        <v>28</v>
      </c>
      <c r="O7" s="22">
        <v>29</v>
      </c>
      <c r="P7" s="72">
        <v>14.01</v>
      </c>
      <c r="Q7" s="73">
        <v>1</v>
      </c>
      <c r="R7" s="70" t="s">
        <v>29</v>
      </c>
      <c r="S7" s="22">
        <v>50</v>
      </c>
      <c r="T7" s="24" t="s">
        <v>30</v>
      </c>
      <c r="U7" s="23"/>
      <c r="V7" s="67" t="s">
        <v>26</v>
      </c>
      <c r="W7" s="68"/>
      <c r="Y7" s="54"/>
      <c r="Z7" s="54"/>
      <c r="AB7" s="55"/>
      <c r="AC7" s="56"/>
      <c r="AE7" s="57"/>
    </row>
    <row r="8" spans="2:31" ht="19.5" customHeight="1" thickBot="1" thickTop="1">
      <c r="B8" s="26">
        <v>0</v>
      </c>
      <c r="C8" s="28" t="s">
        <v>196</v>
      </c>
      <c r="D8" s="29"/>
      <c r="E8" s="30">
        <v>15</v>
      </c>
      <c r="F8" s="30" t="s">
        <v>195</v>
      </c>
      <c r="G8" s="30" t="s">
        <v>192</v>
      </c>
      <c r="H8" s="30" t="s">
        <v>27</v>
      </c>
      <c r="I8" s="27">
        <v>1</v>
      </c>
      <c r="J8" s="30">
        <v>2</v>
      </c>
      <c r="K8" s="30">
        <v>1998</v>
      </c>
      <c r="L8" s="30">
        <v>401</v>
      </c>
      <c r="M8" s="250" t="s">
        <v>193</v>
      </c>
      <c r="N8" s="31" t="s">
        <v>21</v>
      </c>
      <c r="O8" s="32">
        <v>4</v>
      </c>
      <c r="P8" s="34" t="s">
        <v>33</v>
      </c>
      <c r="Q8" s="74"/>
      <c r="R8" s="71" t="s">
        <v>31</v>
      </c>
      <c r="S8" s="32">
        <v>17</v>
      </c>
      <c r="T8" s="32" t="s">
        <v>32</v>
      </c>
      <c r="U8" s="33"/>
      <c r="V8" s="35"/>
      <c r="W8" s="36"/>
      <c r="Y8" s="54"/>
      <c r="Z8" s="54"/>
      <c r="AB8" s="58"/>
      <c r="AC8" s="56"/>
      <c r="AE8" s="57"/>
    </row>
    <row r="9" spans="2:31" ht="22.5" customHeight="1" thickTop="1">
      <c r="B9" s="37">
        <v>1</v>
      </c>
      <c r="C9" s="188"/>
      <c r="D9" s="38"/>
      <c r="E9" s="75"/>
      <c r="F9" s="189"/>
      <c r="G9" s="189"/>
      <c r="H9" s="190" t="s">
        <v>23</v>
      </c>
      <c r="I9" s="75" t="str">
        <f>IF(H9="","",IF(H9="男","1","2"))</f>
        <v>2</v>
      </c>
      <c r="J9" s="192"/>
      <c r="K9" s="189"/>
      <c r="L9" s="189"/>
      <c r="M9" s="174">
        <f>IF(F9="","",$C$3)</f>
      </c>
      <c r="N9" s="193"/>
      <c r="O9" s="59">
        <f aca="true" t="shared" si="0" ref="O9:O72">IF(N9="","",VLOOKUP(N9,$Y$9:$Z$42,2,))</f>
      </c>
      <c r="P9" s="194"/>
      <c r="Q9" s="195"/>
      <c r="R9" s="196"/>
      <c r="S9" s="59">
        <f aca="true" t="shared" si="1" ref="S9:S72">IF(R9="","",VLOOKUP(R9,$Y$9:$Z$42,2,))</f>
      </c>
      <c r="T9" s="197"/>
      <c r="U9" s="195"/>
      <c r="V9" s="39"/>
      <c r="W9" s="40"/>
      <c r="Y9" s="57"/>
      <c r="Z9" s="57"/>
      <c r="AB9" s="60" t="s">
        <v>22</v>
      </c>
      <c r="AC9" s="61">
        <v>1</v>
      </c>
      <c r="AE9" s="25">
        <v>1</v>
      </c>
    </row>
    <row r="10" spans="2:31" ht="22.5" customHeight="1">
      <c r="B10" s="41">
        <v>2</v>
      </c>
      <c r="C10" s="188"/>
      <c r="D10" s="42"/>
      <c r="E10" s="187"/>
      <c r="F10" s="191"/>
      <c r="G10" s="191"/>
      <c r="H10" s="190" t="s">
        <v>23</v>
      </c>
      <c r="I10" s="75" t="str">
        <f aca="true" t="shared" si="2" ref="I10:I73">IF(H10="","",IF(H10="男","1","2"))</f>
        <v>2</v>
      </c>
      <c r="J10" s="192"/>
      <c r="K10" s="191"/>
      <c r="L10" s="191"/>
      <c r="M10" s="174">
        <f>IF(F10="","",$C$3)</f>
      </c>
      <c r="N10" s="193"/>
      <c r="O10" s="59">
        <f t="shared" si="0"/>
      </c>
      <c r="P10" s="194"/>
      <c r="Q10" s="195"/>
      <c r="R10" s="196"/>
      <c r="S10" s="59">
        <f t="shared" si="1"/>
      </c>
      <c r="T10" s="197"/>
      <c r="U10" s="195"/>
      <c r="V10" s="39"/>
      <c r="W10" s="43"/>
      <c r="Y10" s="175" t="s">
        <v>115</v>
      </c>
      <c r="Z10" s="175">
        <v>28</v>
      </c>
      <c r="AB10" s="62" t="s">
        <v>23</v>
      </c>
      <c r="AC10" s="63">
        <v>2</v>
      </c>
      <c r="AE10" s="25">
        <v>2</v>
      </c>
    </row>
    <row r="11" spans="2:31" ht="22.5" customHeight="1">
      <c r="B11" s="41">
        <v>3</v>
      </c>
      <c r="C11" s="188"/>
      <c r="D11" s="42"/>
      <c r="E11" s="187"/>
      <c r="F11" s="191"/>
      <c r="G11" s="191"/>
      <c r="H11" s="190" t="s">
        <v>23</v>
      </c>
      <c r="I11" s="75" t="str">
        <f t="shared" si="2"/>
        <v>2</v>
      </c>
      <c r="J11" s="192"/>
      <c r="K11" s="191"/>
      <c r="L11" s="191"/>
      <c r="M11" s="174">
        <f>IF(F11="","",$C$3)</f>
      </c>
      <c r="N11" s="193"/>
      <c r="O11" s="59">
        <f t="shared" si="0"/>
      </c>
      <c r="P11" s="194"/>
      <c r="Q11" s="195"/>
      <c r="R11" s="196"/>
      <c r="S11" s="59">
        <f t="shared" si="1"/>
      </c>
      <c r="T11" s="197"/>
      <c r="U11" s="195"/>
      <c r="V11" s="39"/>
      <c r="W11" s="43"/>
      <c r="Y11" s="175" t="s">
        <v>231</v>
      </c>
      <c r="Z11" s="175">
        <v>29</v>
      </c>
      <c r="AE11" s="25">
        <v>3</v>
      </c>
    </row>
    <row r="12" spans="2:31" ht="22.5" customHeight="1">
      <c r="B12" s="41">
        <v>4</v>
      </c>
      <c r="C12" s="188"/>
      <c r="D12" s="42"/>
      <c r="E12" s="187"/>
      <c r="F12" s="191"/>
      <c r="G12" s="191"/>
      <c r="H12" s="190" t="s">
        <v>23</v>
      </c>
      <c r="I12" s="75" t="str">
        <f t="shared" si="2"/>
        <v>2</v>
      </c>
      <c r="J12" s="192"/>
      <c r="K12" s="191"/>
      <c r="L12" s="191"/>
      <c r="M12" s="174">
        <f aca="true" t="shared" si="3" ref="M12:M75">IF(F12="","",$C$3)</f>
      </c>
      <c r="N12" s="193"/>
      <c r="O12" s="59">
        <f t="shared" si="0"/>
      </c>
      <c r="P12" s="194"/>
      <c r="Q12" s="195"/>
      <c r="R12" s="196"/>
      <c r="S12" s="59">
        <f t="shared" si="1"/>
      </c>
      <c r="T12" s="197"/>
      <c r="U12" s="195"/>
      <c r="V12" s="39"/>
      <c r="W12" s="43"/>
      <c r="Y12" s="175" t="s">
        <v>232</v>
      </c>
      <c r="Z12" s="175">
        <v>30</v>
      </c>
      <c r="AE12" s="25">
        <v>4</v>
      </c>
    </row>
    <row r="13" spans="2:31" ht="22.5" customHeight="1">
      <c r="B13" s="41">
        <v>5</v>
      </c>
      <c r="C13" s="188"/>
      <c r="D13" s="42"/>
      <c r="E13" s="187"/>
      <c r="F13" s="191"/>
      <c r="G13" s="191"/>
      <c r="H13" s="190" t="s">
        <v>23</v>
      </c>
      <c r="I13" s="75" t="str">
        <f t="shared" si="2"/>
        <v>2</v>
      </c>
      <c r="J13" s="192"/>
      <c r="K13" s="191"/>
      <c r="L13" s="191"/>
      <c r="M13" s="174">
        <f t="shared" si="3"/>
      </c>
      <c r="N13" s="193"/>
      <c r="O13" s="59">
        <f t="shared" si="0"/>
      </c>
      <c r="P13" s="194"/>
      <c r="Q13" s="195"/>
      <c r="R13" s="196"/>
      <c r="S13" s="59">
        <f t="shared" si="1"/>
      </c>
      <c r="T13" s="197"/>
      <c r="U13" s="195"/>
      <c r="V13" s="39"/>
      <c r="W13" s="43"/>
      <c r="Y13" s="175" t="s">
        <v>138</v>
      </c>
      <c r="Z13" s="175">
        <v>31</v>
      </c>
      <c r="AE13" s="25" t="s">
        <v>24</v>
      </c>
    </row>
    <row r="14" spans="2:31" ht="22.5" customHeight="1">
      <c r="B14" s="41">
        <v>6</v>
      </c>
      <c r="C14" s="188"/>
      <c r="D14" s="42"/>
      <c r="E14" s="187"/>
      <c r="F14" s="191"/>
      <c r="G14" s="191"/>
      <c r="H14" s="190" t="s">
        <v>23</v>
      </c>
      <c r="I14" s="75" t="str">
        <f t="shared" si="2"/>
        <v>2</v>
      </c>
      <c r="J14" s="192"/>
      <c r="K14" s="191"/>
      <c r="L14" s="191"/>
      <c r="M14" s="174">
        <f t="shared" si="3"/>
      </c>
      <c r="N14" s="193"/>
      <c r="O14" s="59">
        <f t="shared" si="0"/>
      </c>
      <c r="P14" s="194"/>
      <c r="Q14" s="195"/>
      <c r="R14" s="196"/>
      <c r="S14" s="59">
        <f t="shared" si="1"/>
      </c>
      <c r="T14" s="197"/>
      <c r="U14" s="195"/>
      <c r="V14" s="39"/>
      <c r="W14" s="43"/>
      <c r="Y14" s="175" t="s">
        <v>233</v>
      </c>
      <c r="Z14" s="175">
        <v>32</v>
      </c>
      <c r="AE14" s="44" t="s">
        <v>25</v>
      </c>
    </row>
    <row r="15" spans="2:26" ht="22.5" customHeight="1">
      <c r="B15" s="41">
        <v>7</v>
      </c>
      <c r="C15" s="188"/>
      <c r="D15" s="42"/>
      <c r="E15" s="187"/>
      <c r="F15" s="191"/>
      <c r="G15" s="191"/>
      <c r="H15" s="190" t="s">
        <v>23</v>
      </c>
      <c r="I15" s="75" t="str">
        <f t="shared" si="2"/>
        <v>2</v>
      </c>
      <c r="J15" s="192"/>
      <c r="K15" s="191"/>
      <c r="L15" s="191"/>
      <c r="M15" s="174">
        <f t="shared" si="3"/>
      </c>
      <c r="N15" s="193"/>
      <c r="O15" s="59">
        <f t="shared" si="0"/>
      </c>
      <c r="P15" s="194"/>
      <c r="Q15" s="195"/>
      <c r="R15" s="196"/>
      <c r="S15" s="59">
        <f t="shared" si="1"/>
      </c>
      <c r="T15" s="197"/>
      <c r="U15" s="195"/>
      <c r="V15" s="39"/>
      <c r="W15" s="43"/>
      <c r="Y15" s="175" t="s">
        <v>234</v>
      </c>
      <c r="Z15" s="175">
        <v>33</v>
      </c>
    </row>
    <row r="16" spans="2:26" ht="22.5" customHeight="1">
      <c r="B16" s="41">
        <v>8</v>
      </c>
      <c r="C16" s="188"/>
      <c r="D16" s="42"/>
      <c r="E16" s="187"/>
      <c r="F16" s="191"/>
      <c r="G16" s="191"/>
      <c r="H16" s="190" t="s">
        <v>23</v>
      </c>
      <c r="I16" s="75" t="str">
        <f t="shared" si="2"/>
        <v>2</v>
      </c>
      <c r="J16" s="192"/>
      <c r="K16" s="191"/>
      <c r="L16" s="191"/>
      <c r="M16" s="174">
        <f t="shared" si="3"/>
      </c>
      <c r="N16" s="193"/>
      <c r="O16" s="59">
        <f t="shared" si="0"/>
      </c>
      <c r="P16" s="194"/>
      <c r="Q16" s="195"/>
      <c r="R16" s="196"/>
      <c r="S16" s="59">
        <f t="shared" si="1"/>
      </c>
      <c r="T16" s="197"/>
      <c r="U16" s="195"/>
      <c r="V16" s="39"/>
      <c r="W16" s="43"/>
      <c r="Y16" s="175" t="s">
        <v>142</v>
      </c>
      <c r="Z16" s="175">
        <v>34</v>
      </c>
    </row>
    <row r="17" spans="2:26" ht="22.5" customHeight="1">
      <c r="B17" s="41">
        <v>9</v>
      </c>
      <c r="C17" s="188"/>
      <c r="D17" s="42"/>
      <c r="E17" s="187"/>
      <c r="F17" s="191"/>
      <c r="G17" s="191"/>
      <c r="H17" s="190" t="s">
        <v>23</v>
      </c>
      <c r="I17" s="75" t="str">
        <f t="shared" si="2"/>
        <v>2</v>
      </c>
      <c r="J17" s="192"/>
      <c r="K17" s="191"/>
      <c r="L17" s="191"/>
      <c r="M17" s="174">
        <f t="shared" si="3"/>
      </c>
      <c r="N17" s="193"/>
      <c r="O17" s="59">
        <f t="shared" si="0"/>
      </c>
      <c r="P17" s="194"/>
      <c r="Q17" s="195"/>
      <c r="R17" s="196"/>
      <c r="S17" s="59">
        <f t="shared" si="1"/>
      </c>
      <c r="T17" s="197"/>
      <c r="U17" s="195"/>
      <c r="V17" s="39"/>
      <c r="W17" s="43"/>
      <c r="Y17" s="175" t="s">
        <v>118</v>
      </c>
      <c r="Z17" s="175">
        <v>35</v>
      </c>
    </row>
    <row r="18" spans="2:26" ht="22.5" customHeight="1">
      <c r="B18" s="41">
        <v>10</v>
      </c>
      <c r="C18" s="188"/>
      <c r="D18" s="42"/>
      <c r="E18" s="187"/>
      <c r="F18" s="191"/>
      <c r="G18" s="191"/>
      <c r="H18" s="190" t="s">
        <v>23</v>
      </c>
      <c r="I18" s="75" t="str">
        <f t="shared" si="2"/>
        <v>2</v>
      </c>
      <c r="J18" s="192"/>
      <c r="K18" s="191"/>
      <c r="L18" s="191"/>
      <c r="M18" s="174">
        <f t="shared" si="3"/>
      </c>
      <c r="N18" s="193"/>
      <c r="O18" s="59">
        <f t="shared" si="0"/>
      </c>
      <c r="P18" s="194"/>
      <c r="Q18" s="195"/>
      <c r="R18" s="196"/>
      <c r="S18" s="59">
        <f t="shared" si="1"/>
      </c>
      <c r="T18" s="197"/>
      <c r="U18" s="195"/>
      <c r="V18" s="39"/>
      <c r="W18" s="43"/>
      <c r="Y18" s="175" t="s">
        <v>143</v>
      </c>
      <c r="Z18" s="175">
        <v>36</v>
      </c>
    </row>
    <row r="19" spans="2:26" ht="22.5" customHeight="1">
      <c r="B19" s="41">
        <v>11</v>
      </c>
      <c r="C19" s="188"/>
      <c r="D19" s="42"/>
      <c r="E19" s="187"/>
      <c r="F19" s="191"/>
      <c r="G19" s="191"/>
      <c r="H19" s="190" t="s">
        <v>23</v>
      </c>
      <c r="I19" s="75" t="str">
        <f t="shared" si="2"/>
        <v>2</v>
      </c>
      <c r="J19" s="192"/>
      <c r="K19" s="191"/>
      <c r="L19" s="191"/>
      <c r="M19" s="174">
        <f t="shared" si="3"/>
      </c>
      <c r="N19" s="193"/>
      <c r="O19" s="59">
        <f t="shared" si="0"/>
      </c>
      <c r="P19" s="194"/>
      <c r="Q19" s="195"/>
      <c r="R19" s="196"/>
      <c r="S19" s="59">
        <f t="shared" si="1"/>
      </c>
      <c r="T19" s="197"/>
      <c r="U19" s="195"/>
      <c r="V19" s="39"/>
      <c r="W19" s="43"/>
      <c r="Y19" s="175" t="s">
        <v>235</v>
      </c>
      <c r="Z19" s="175">
        <v>37</v>
      </c>
    </row>
    <row r="20" spans="2:26" ht="22.5" customHeight="1">
      <c r="B20" s="41">
        <v>12</v>
      </c>
      <c r="C20" s="188"/>
      <c r="D20" s="42"/>
      <c r="E20" s="187"/>
      <c r="F20" s="191"/>
      <c r="G20" s="191"/>
      <c r="H20" s="190" t="s">
        <v>23</v>
      </c>
      <c r="I20" s="75" t="str">
        <f t="shared" si="2"/>
        <v>2</v>
      </c>
      <c r="J20" s="192"/>
      <c r="K20" s="191"/>
      <c r="L20" s="191"/>
      <c r="M20" s="174">
        <f t="shared" si="3"/>
      </c>
      <c r="N20" s="193"/>
      <c r="O20" s="59">
        <f t="shared" si="0"/>
      </c>
      <c r="P20" s="194"/>
      <c r="Q20" s="195"/>
      <c r="R20" s="196"/>
      <c r="S20" s="59">
        <f t="shared" si="1"/>
      </c>
      <c r="T20" s="197"/>
      <c r="U20" s="195"/>
      <c r="V20" s="39"/>
      <c r="W20" s="43"/>
      <c r="Y20" s="175" t="s">
        <v>236</v>
      </c>
      <c r="Z20" s="175">
        <v>38</v>
      </c>
    </row>
    <row r="21" spans="2:26" ht="22.5" customHeight="1">
      <c r="B21" s="41">
        <v>13</v>
      </c>
      <c r="C21" s="188"/>
      <c r="D21" s="42"/>
      <c r="E21" s="187"/>
      <c r="F21" s="191"/>
      <c r="G21" s="191"/>
      <c r="H21" s="190" t="s">
        <v>23</v>
      </c>
      <c r="I21" s="75" t="str">
        <f t="shared" si="2"/>
        <v>2</v>
      </c>
      <c r="J21" s="192"/>
      <c r="K21" s="191"/>
      <c r="L21" s="191"/>
      <c r="M21" s="174">
        <f t="shared" si="3"/>
      </c>
      <c r="N21" s="193"/>
      <c r="O21" s="59">
        <f t="shared" si="0"/>
      </c>
      <c r="P21" s="194"/>
      <c r="Q21" s="195"/>
      <c r="R21" s="196"/>
      <c r="S21" s="59">
        <f t="shared" si="1"/>
      </c>
      <c r="T21" s="197"/>
      <c r="U21" s="195"/>
      <c r="V21" s="39"/>
      <c r="W21" s="43"/>
      <c r="Y21" s="175" t="s">
        <v>139</v>
      </c>
      <c r="Z21" s="175">
        <v>39</v>
      </c>
    </row>
    <row r="22" spans="2:26" ht="22.5" customHeight="1">
      <c r="B22" s="41">
        <v>14</v>
      </c>
      <c r="C22" s="188"/>
      <c r="D22" s="42"/>
      <c r="E22" s="187"/>
      <c r="F22" s="191"/>
      <c r="G22" s="191"/>
      <c r="H22" s="190" t="s">
        <v>23</v>
      </c>
      <c r="I22" s="75" t="str">
        <f t="shared" si="2"/>
        <v>2</v>
      </c>
      <c r="J22" s="192"/>
      <c r="K22" s="191"/>
      <c r="L22" s="191"/>
      <c r="M22" s="174">
        <f t="shared" si="3"/>
      </c>
      <c r="N22" s="193"/>
      <c r="O22" s="59">
        <f t="shared" si="0"/>
      </c>
      <c r="P22" s="194"/>
      <c r="Q22" s="195"/>
      <c r="R22" s="196"/>
      <c r="S22" s="59">
        <f t="shared" si="1"/>
      </c>
      <c r="T22" s="197"/>
      <c r="U22" s="195"/>
      <c r="V22" s="39"/>
      <c r="W22" s="43"/>
      <c r="Y22" s="175" t="s">
        <v>120</v>
      </c>
      <c r="Z22" s="175">
        <v>40</v>
      </c>
    </row>
    <row r="23" spans="2:26" ht="22.5" customHeight="1">
      <c r="B23" s="41">
        <v>15</v>
      </c>
      <c r="C23" s="188"/>
      <c r="D23" s="42"/>
      <c r="E23" s="187"/>
      <c r="F23" s="191"/>
      <c r="G23" s="191"/>
      <c r="H23" s="190" t="s">
        <v>23</v>
      </c>
      <c r="I23" s="75" t="str">
        <f t="shared" si="2"/>
        <v>2</v>
      </c>
      <c r="J23" s="192"/>
      <c r="K23" s="191"/>
      <c r="L23" s="191"/>
      <c r="M23" s="174">
        <f t="shared" si="3"/>
      </c>
      <c r="N23" s="193"/>
      <c r="O23" s="59">
        <f t="shared" si="0"/>
      </c>
      <c r="P23" s="194"/>
      <c r="Q23" s="195"/>
      <c r="R23" s="196"/>
      <c r="S23" s="59">
        <f t="shared" si="1"/>
      </c>
      <c r="T23" s="197"/>
      <c r="U23" s="195"/>
      <c r="V23" s="39"/>
      <c r="W23" s="43"/>
      <c r="Y23" s="175" t="s">
        <v>237</v>
      </c>
      <c r="Z23" s="175">
        <v>41</v>
      </c>
    </row>
    <row r="24" spans="2:26" ht="22.5" customHeight="1">
      <c r="B24" s="41">
        <v>16</v>
      </c>
      <c r="C24" s="188"/>
      <c r="D24" s="42"/>
      <c r="E24" s="187"/>
      <c r="F24" s="191"/>
      <c r="G24" s="191"/>
      <c r="H24" s="190" t="s">
        <v>23</v>
      </c>
      <c r="I24" s="75" t="str">
        <f t="shared" si="2"/>
        <v>2</v>
      </c>
      <c r="J24" s="192"/>
      <c r="K24" s="191"/>
      <c r="L24" s="191"/>
      <c r="M24" s="174">
        <f t="shared" si="3"/>
      </c>
      <c r="N24" s="193"/>
      <c r="O24" s="59">
        <f t="shared" si="0"/>
      </c>
      <c r="P24" s="194"/>
      <c r="Q24" s="195"/>
      <c r="R24" s="196"/>
      <c r="S24" s="59">
        <f t="shared" si="1"/>
      </c>
      <c r="T24" s="197"/>
      <c r="U24" s="195"/>
      <c r="V24" s="39"/>
      <c r="W24" s="43"/>
      <c r="Y24" s="175" t="s">
        <v>140</v>
      </c>
      <c r="Z24" s="175">
        <v>42</v>
      </c>
    </row>
    <row r="25" spans="2:26" ht="22.5" customHeight="1">
      <c r="B25" s="41">
        <v>17</v>
      </c>
      <c r="C25" s="188"/>
      <c r="D25" s="42"/>
      <c r="E25" s="187"/>
      <c r="F25" s="191"/>
      <c r="G25" s="191"/>
      <c r="H25" s="190" t="s">
        <v>23</v>
      </c>
      <c r="I25" s="75" t="str">
        <f t="shared" si="2"/>
        <v>2</v>
      </c>
      <c r="J25" s="192"/>
      <c r="K25" s="191"/>
      <c r="L25" s="191"/>
      <c r="M25" s="174">
        <f t="shared" si="3"/>
      </c>
      <c r="N25" s="193"/>
      <c r="O25" s="59">
        <f t="shared" si="0"/>
      </c>
      <c r="P25" s="194"/>
      <c r="Q25" s="195"/>
      <c r="R25" s="196"/>
      <c r="S25" s="59">
        <f t="shared" si="1"/>
      </c>
      <c r="T25" s="197"/>
      <c r="U25" s="195"/>
      <c r="V25" s="39"/>
      <c r="W25" s="43"/>
      <c r="Y25" s="175" t="s">
        <v>238</v>
      </c>
      <c r="Z25" s="175">
        <v>43</v>
      </c>
    </row>
    <row r="26" spans="2:26" ht="22.5" customHeight="1">
      <c r="B26" s="41">
        <v>18</v>
      </c>
      <c r="C26" s="188"/>
      <c r="D26" s="42"/>
      <c r="E26" s="187"/>
      <c r="F26" s="191"/>
      <c r="G26" s="191"/>
      <c r="H26" s="190" t="s">
        <v>23</v>
      </c>
      <c r="I26" s="75" t="str">
        <f t="shared" si="2"/>
        <v>2</v>
      </c>
      <c r="J26" s="192"/>
      <c r="K26" s="191"/>
      <c r="L26" s="191"/>
      <c r="M26" s="174">
        <f t="shared" si="3"/>
      </c>
      <c r="N26" s="193"/>
      <c r="O26" s="59">
        <f t="shared" si="0"/>
      </c>
      <c r="P26" s="194"/>
      <c r="Q26" s="195"/>
      <c r="R26" s="196"/>
      <c r="S26" s="59">
        <f t="shared" si="1"/>
      </c>
      <c r="T26" s="197"/>
      <c r="U26" s="195"/>
      <c r="V26" s="39"/>
      <c r="W26" s="43"/>
      <c r="Y26" s="175" t="s">
        <v>123</v>
      </c>
      <c r="Z26" s="175">
        <v>44</v>
      </c>
    </row>
    <row r="27" spans="2:26" ht="22.5" customHeight="1">
      <c r="B27" s="41">
        <v>19</v>
      </c>
      <c r="C27" s="188"/>
      <c r="D27" s="42"/>
      <c r="E27" s="187"/>
      <c r="F27" s="191"/>
      <c r="G27" s="191"/>
      <c r="H27" s="190" t="s">
        <v>23</v>
      </c>
      <c r="I27" s="75" t="str">
        <f t="shared" si="2"/>
        <v>2</v>
      </c>
      <c r="J27" s="192"/>
      <c r="K27" s="191"/>
      <c r="L27" s="191"/>
      <c r="M27" s="174">
        <f t="shared" si="3"/>
      </c>
      <c r="N27" s="193"/>
      <c r="O27" s="59">
        <f t="shared" si="0"/>
      </c>
      <c r="P27" s="194"/>
      <c r="Q27" s="195"/>
      <c r="R27" s="196"/>
      <c r="S27" s="59">
        <f t="shared" si="1"/>
      </c>
      <c r="T27" s="197"/>
      <c r="U27" s="195"/>
      <c r="V27" s="39"/>
      <c r="W27" s="43"/>
      <c r="X27" s="65"/>
      <c r="Y27" s="175" t="s">
        <v>239</v>
      </c>
      <c r="Z27" s="175">
        <v>45</v>
      </c>
    </row>
    <row r="28" spans="2:26" ht="22.5" customHeight="1">
      <c r="B28" s="41">
        <v>20</v>
      </c>
      <c r="C28" s="188"/>
      <c r="D28" s="42"/>
      <c r="E28" s="187"/>
      <c r="F28" s="191"/>
      <c r="G28" s="191"/>
      <c r="H28" s="190" t="s">
        <v>23</v>
      </c>
      <c r="I28" s="75" t="str">
        <f t="shared" si="2"/>
        <v>2</v>
      </c>
      <c r="J28" s="192"/>
      <c r="K28" s="191"/>
      <c r="L28" s="191"/>
      <c r="M28" s="174">
        <f t="shared" si="3"/>
      </c>
      <c r="N28" s="193"/>
      <c r="O28" s="59">
        <f t="shared" si="0"/>
      </c>
      <c r="P28" s="194"/>
      <c r="Q28" s="195"/>
      <c r="R28" s="196"/>
      <c r="S28" s="59">
        <f t="shared" si="1"/>
      </c>
      <c r="T28" s="197"/>
      <c r="U28" s="195"/>
      <c r="V28" s="39"/>
      <c r="W28" s="43"/>
      <c r="Y28" s="175" t="s">
        <v>125</v>
      </c>
      <c r="Z28" s="175">
        <v>46</v>
      </c>
    </row>
    <row r="29" spans="2:26" ht="22.5" customHeight="1">
      <c r="B29" s="41">
        <v>21</v>
      </c>
      <c r="C29" s="188"/>
      <c r="D29" s="42"/>
      <c r="E29" s="187"/>
      <c r="F29" s="191"/>
      <c r="G29" s="191"/>
      <c r="H29" s="190" t="s">
        <v>23</v>
      </c>
      <c r="I29" s="75" t="str">
        <f t="shared" si="2"/>
        <v>2</v>
      </c>
      <c r="J29" s="192"/>
      <c r="K29" s="191"/>
      <c r="L29" s="191"/>
      <c r="M29" s="174">
        <f t="shared" si="3"/>
      </c>
      <c r="N29" s="193"/>
      <c r="O29" s="59">
        <f t="shared" si="0"/>
      </c>
      <c r="P29" s="194"/>
      <c r="Q29" s="195"/>
      <c r="R29" s="196"/>
      <c r="S29" s="59">
        <f t="shared" si="1"/>
      </c>
      <c r="T29" s="197"/>
      <c r="U29" s="195"/>
      <c r="V29" s="39"/>
      <c r="W29" s="43"/>
      <c r="Y29" s="175" t="s">
        <v>240</v>
      </c>
      <c r="Z29" s="175">
        <v>47</v>
      </c>
    </row>
    <row r="30" spans="2:26" ht="22.5" customHeight="1">
      <c r="B30" s="41">
        <v>22</v>
      </c>
      <c r="C30" s="188"/>
      <c r="D30" s="42"/>
      <c r="E30" s="187"/>
      <c r="F30" s="191"/>
      <c r="G30" s="191"/>
      <c r="H30" s="190" t="s">
        <v>23</v>
      </c>
      <c r="I30" s="75" t="str">
        <f t="shared" si="2"/>
        <v>2</v>
      </c>
      <c r="J30" s="192"/>
      <c r="K30" s="191"/>
      <c r="L30" s="191"/>
      <c r="M30" s="174">
        <f t="shared" si="3"/>
      </c>
      <c r="N30" s="193"/>
      <c r="O30" s="59">
        <f t="shared" si="0"/>
      </c>
      <c r="P30" s="194"/>
      <c r="Q30" s="195"/>
      <c r="R30" s="196"/>
      <c r="S30" s="59">
        <f t="shared" si="1"/>
      </c>
      <c r="T30" s="197"/>
      <c r="U30" s="195"/>
      <c r="V30" s="39"/>
      <c r="W30" s="43"/>
      <c r="Y30" s="175" t="s">
        <v>144</v>
      </c>
      <c r="Z30" s="175">
        <v>48</v>
      </c>
    </row>
    <row r="31" spans="2:26" ht="22.5" customHeight="1">
      <c r="B31" s="41">
        <v>23</v>
      </c>
      <c r="C31" s="188"/>
      <c r="D31" s="42"/>
      <c r="E31" s="187"/>
      <c r="F31" s="191"/>
      <c r="G31" s="191"/>
      <c r="H31" s="190" t="s">
        <v>23</v>
      </c>
      <c r="I31" s="75" t="str">
        <f t="shared" si="2"/>
        <v>2</v>
      </c>
      <c r="J31" s="192"/>
      <c r="K31" s="191"/>
      <c r="L31" s="191"/>
      <c r="M31" s="174">
        <f t="shared" si="3"/>
      </c>
      <c r="N31" s="193"/>
      <c r="O31" s="59">
        <f t="shared" si="0"/>
      </c>
      <c r="P31" s="194"/>
      <c r="Q31" s="195"/>
      <c r="R31" s="196"/>
      <c r="S31" s="59">
        <f t="shared" si="1"/>
      </c>
      <c r="T31" s="197"/>
      <c r="U31" s="195"/>
      <c r="V31" s="39"/>
      <c r="W31" s="43"/>
      <c r="Y31" s="175" t="s">
        <v>127</v>
      </c>
      <c r="Z31" s="175">
        <v>49</v>
      </c>
    </row>
    <row r="32" spans="2:26" ht="22.5" customHeight="1">
      <c r="B32" s="41">
        <v>24</v>
      </c>
      <c r="C32" s="188"/>
      <c r="D32" s="42"/>
      <c r="E32" s="187"/>
      <c r="F32" s="191"/>
      <c r="G32" s="191"/>
      <c r="H32" s="190" t="s">
        <v>23</v>
      </c>
      <c r="I32" s="75" t="str">
        <f t="shared" si="2"/>
        <v>2</v>
      </c>
      <c r="J32" s="192"/>
      <c r="K32" s="191"/>
      <c r="L32" s="191"/>
      <c r="M32" s="174">
        <f t="shared" si="3"/>
      </c>
      <c r="N32" s="193"/>
      <c r="O32" s="59">
        <f t="shared" si="0"/>
      </c>
      <c r="P32" s="194"/>
      <c r="Q32" s="195"/>
      <c r="R32" s="196"/>
      <c r="S32" s="59">
        <f t="shared" si="1"/>
      </c>
      <c r="T32" s="197"/>
      <c r="U32" s="195"/>
      <c r="V32" s="39"/>
      <c r="W32" s="43"/>
      <c r="Y32" s="175" t="s">
        <v>242</v>
      </c>
      <c r="Z32" s="175">
        <v>50</v>
      </c>
    </row>
    <row r="33" spans="2:26" ht="22.5" customHeight="1">
      <c r="B33" s="41">
        <v>25</v>
      </c>
      <c r="C33" s="188"/>
      <c r="D33" s="42"/>
      <c r="E33" s="187"/>
      <c r="F33" s="191"/>
      <c r="G33" s="191"/>
      <c r="H33" s="190" t="s">
        <v>23</v>
      </c>
      <c r="I33" s="75" t="str">
        <f t="shared" si="2"/>
        <v>2</v>
      </c>
      <c r="J33" s="192"/>
      <c r="K33" s="191"/>
      <c r="L33" s="191"/>
      <c r="M33" s="174">
        <f t="shared" si="3"/>
      </c>
      <c r="N33" s="193"/>
      <c r="O33" s="59">
        <f t="shared" si="0"/>
      </c>
      <c r="P33" s="194"/>
      <c r="Q33" s="195"/>
      <c r="R33" s="196"/>
      <c r="S33" s="59">
        <f t="shared" si="1"/>
      </c>
      <c r="T33" s="197"/>
      <c r="U33" s="195"/>
      <c r="V33" s="39"/>
      <c r="W33" s="43"/>
      <c r="Y33" s="175" t="s">
        <v>241</v>
      </c>
      <c r="Z33" s="175">
        <v>51</v>
      </c>
    </row>
    <row r="34" spans="2:26" ht="22.5" customHeight="1">
      <c r="B34" s="41">
        <v>26</v>
      </c>
      <c r="C34" s="188"/>
      <c r="D34" s="42"/>
      <c r="E34" s="187"/>
      <c r="F34" s="191"/>
      <c r="G34" s="191"/>
      <c r="H34" s="190" t="s">
        <v>23</v>
      </c>
      <c r="I34" s="75" t="str">
        <f t="shared" si="2"/>
        <v>2</v>
      </c>
      <c r="J34" s="192"/>
      <c r="K34" s="191"/>
      <c r="L34" s="191"/>
      <c r="M34" s="174">
        <f t="shared" si="3"/>
      </c>
      <c r="N34" s="193"/>
      <c r="O34" s="59">
        <f t="shared" si="0"/>
      </c>
      <c r="P34" s="194"/>
      <c r="Q34" s="195"/>
      <c r="R34" s="196"/>
      <c r="S34" s="59">
        <f t="shared" si="1"/>
      </c>
      <c r="T34" s="197"/>
      <c r="U34" s="195"/>
      <c r="V34" s="39"/>
      <c r="W34" s="43"/>
      <c r="Y34" s="175" t="s">
        <v>145</v>
      </c>
      <c r="Z34" s="175">
        <v>52</v>
      </c>
    </row>
    <row r="35" spans="2:26" ht="22.5" customHeight="1">
      <c r="B35" s="41">
        <v>27</v>
      </c>
      <c r="C35" s="188"/>
      <c r="D35" s="42"/>
      <c r="E35" s="187"/>
      <c r="F35" s="191"/>
      <c r="G35" s="191"/>
      <c r="H35" s="190" t="s">
        <v>23</v>
      </c>
      <c r="I35" s="75" t="str">
        <f t="shared" si="2"/>
        <v>2</v>
      </c>
      <c r="J35" s="192"/>
      <c r="K35" s="191"/>
      <c r="L35" s="191"/>
      <c r="M35" s="174">
        <f t="shared" si="3"/>
      </c>
      <c r="N35" s="193"/>
      <c r="O35" s="59">
        <f t="shared" si="0"/>
      </c>
      <c r="P35" s="194"/>
      <c r="Q35" s="195"/>
      <c r="R35" s="196"/>
      <c r="S35" s="59">
        <f t="shared" si="1"/>
      </c>
      <c r="T35" s="197"/>
      <c r="U35" s="195"/>
      <c r="V35" s="39"/>
      <c r="W35" s="43"/>
      <c r="Y35" s="175" t="s">
        <v>141</v>
      </c>
      <c r="Z35" s="175">
        <v>53</v>
      </c>
    </row>
    <row r="36" spans="2:26" ht="22.5" customHeight="1">
      <c r="B36" s="41">
        <v>28</v>
      </c>
      <c r="C36" s="188"/>
      <c r="D36" s="42"/>
      <c r="E36" s="187"/>
      <c r="F36" s="191"/>
      <c r="G36" s="191"/>
      <c r="H36" s="190" t="s">
        <v>23</v>
      </c>
      <c r="I36" s="75" t="str">
        <f t="shared" si="2"/>
        <v>2</v>
      </c>
      <c r="J36" s="192"/>
      <c r="K36" s="191"/>
      <c r="L36" s="191"/>
      <c r="M36" s="174">
        <f t="shared" si="3"/>
      </c>
      <c r="N36" s="193"/>
      <c r="O36" s="59">
        <f t="shared" si="0"/>
      </c>
      <c r="P36" s="194"/>
      <c r="Q36" s="195"/>
      <c r="R36" s="196"/>
      <c r="S36" s="59">
        <f t="shared" si="1"/>
      </c>
      <c r="T36" s="197"/>
      <c r="U36" s="195"/>
      <c r="V36" s="39"/>
      <c r="W36" s="43"/>
      <c r="Y36" s="175"/>
      <c r="Z36" s="175"/>
    </row>
    <row r="37" spans="2:26" ht="22.5" customHeight="1">
      <c r="B37" s="41">
        <v>29</v>
      </c>
      <c r="C37" s="188"/>
      <c r="D37" s="42"/>
      <c r="E37" s="187"/>
      <c r="F37" s="191"/>
      <c r="G37" s="191"/>
      <c r="H37" s="190" t="s">
        <v>23</v>
      </c>
      <c r="I37" s="75" t="str">
        <f t="shared" si="2"/>
        <v>2</v>
      </c>
      <c r="J37" s="192"/>
      <c r="K37" s="191"/>
      <c r="L37" s="191"/>
      <c r="M37" s="174">
        <f t="shared" si="3"/>
      </c>
      <c r="N37" s="193"/>
      <c r="O37" s="59">
        <f t="shared" si="0"/>
      </c>
      <c r="P37" s="194"/>
      <c r="Q37" s="195"/>
      <c r="R37" s="196"/>
      <c r="S37" s="59">
        <f t="shared" si="1"/>
      </c>
      <c r="T37" s="197"/>
      <c r="U37" s="195"/>
      <c r="V37" s="39"/>
      <c r="W37" s="43"/>
      <c r="Y37" s="57"/>
      <c r="Z37" s="175"/>
    </row>
    <row r="38" spans="2:26" ht="22.5" customHeight="1">
      <c r="B38" s="41">
        <v>30</v>
      </c>
      <c r="C38" s="188"/>
      <c r="D38" s="42"/>
      <c r="E38" s="187"/>
      <c r="F38" s="191"/>
      <c r="G38" s="191"/>
      <c r="H38" s="190" t="s">
        <v>23</v>
      </c>
      <c r="I38" s="75" t="str">
        <f t="shared" si="2"/>
        <v>2</v>
      </c>
      <c r="J38" s="192"/>
      <c r="K38" s="191"/>
      <c r="L38" s="191"/>
      <c r="M38" s="174">
        <f t="shared" si="3"/>
      </c>
      <c r="N38" s="193"/>
      <c r="O38" s="59">
        <f t="shared" si="0"/>
      </c>
      <c r="P38" s="194"/>
      <c r="Q38" s="195"/>
      <c r="R38" s="196"/>
      <c r="S38" s="59">
        <f t="shared" si="1"/>
      </c>
      <c r="T38" s="197"/>
      <c r="U38" s="195"/>
      <c r="V38" s="39"/>
      <c r="W38" s="43"/>
      <c r="Y38" s="57"/>
      <c r="Z38" s="175"/>
    </row>
    <row r="39" spans="2:26" ht="22.5" customHeight="1">
      <c r="B39" s="41">
        <v>31</v>
      </c>
      <c r="C39" s="188"/>
      <c r="D39" s="42"/>
      <c r="E39" s="187"/>
      <c r="F39" s="191"/>
      <c r="G39" s="191"/>
      <c r="H39" s="190" t="s">
        <v>23</v>
      </c>
      <c r="I39" s="75" t="str">
        <f t="shared" si="2"/>
        <v>2</v>
      </c>
      <c r="J39" s="192"/>
      <c r="K39" s="191"/>
      <c r="L39" s="191"/>
      <c r="M39" s="174">
        <f t="shared" si="3"/>
      </c>
      <c r="N39" s="193"/>
      <c r="O39" s="59">
        <f t="shared" si="0"/>
      </c>
      <c r="P39" s="194"/>
      <c r="Q39" s="195"/>
      <c r="R39" s="196"/>
      <c r="S39" s="59">
        <f t="shared" si="1"/>
      </c>
      <c r="T39" s="197"/>
      <c r="U39" s="195"/>
      <c r="V39" s="39"/>
      <c r="W39" s="43"/>
      <c r="Y39" s="175"/>
      <c r="Z39" s="175"/>
    </row>
    <row r="40" spans="2:26" ht="22.5" customHeight="1">
      <c r="B40" s="41">
        <v>32</v>
      </c>
      <c r="C40" s="188"/>
      <c r="D40" s="42"/>
      <c r="E40" s="187"/>
      <c r="F40" s="191"/>
      <c r="G40" s="191"/>
      <c r="H40" s="190" t="s">
        <v>23</v>
      </c>
      <c r="I40" s="75" t="str">
        <f t="shared" si="2"/>
        <v>2</v>
      </c>
      <c r="J40" s="192"/>
      <c r="K40" s="191"/>
      <c r="L40" s="191"/>
      <c r="M40" s="174">
        <f t="shared" si="3"/>
      </c>
      <c r="N40" s="193"/>
      <c r="O40" s="59">
        <f t="shared" si="0"/>
      </c>
      <c r="P40" s="194"/>
      <c r="Q40" s="195"/>
      <c r="R40" s="196"/>
      <c r="S40" s="59">
        <f t="shared" si="1"/>
      </c>
      <c r="T40" s="197"/>
      <c r="U40" s="195"/>
      <c r="V40" s="39"/>
      <c r="W40" s="43"/>
      <c r="Y40" s="175"/>
      <c r="Z40" s="66"/>
    </row>
    <row r="41" spans="2:26" ht="22.5" customHeight="1">
      <c r="B41" s="41">
        <v>33</v>
      </c>
      <c r="C41" s="188"/>
      <c r="D41" s="42"/>
      <c r="E41" s="187"/>
      <c r="F41" s="191"/>
      <c r="G41" s="191"/>
      <c r="H41" s="190" t="s">
        <v>23</v>
      </c>
      <c r="I41" s="75" t="str">
        <f t="shared" si="2"/>
        <v>2</v>
      </c>
      <c r="J41" s="192"/>
      <c r="K41" s="191"/>
      <c r="L41" s="191"/>
      <c r="M41" s="174">
        <f t="shared" si="3"/>
      </c>
      <c r="N41" s="193"/>
      <c r="O41" s="59">
        <f t="shared" si="0"/>
      </c>
      <c r="P41" s="194"/>
      <c r="Q41" s="195"/>
      <c r="R41" s="196"/>
      <c r="S41" s="59">
        <f t="shared" si="1"/>
      </c>
      <c r="T41" s="197"/>
      <c r="U41" s="195"/>
      <c r="V41" s="39"/>
      <c r="W41" s="43"/>
      <c r="Y41" s="175"/>
      <c r="Z41" s="66"/>
    </row>
    <row r="42" spans="2:26" ht="22.5" customHeight="1">
      <c r="B42" s="41">
        <v>34</v>
      </c>
      <c r="C42" s="188"/>
      <c r="D42" s="42"/>
      <c r="E42" s="187"/>
      <c r="F42" s="191"/>
      <c r="G42" s="191"/>
      <c r="H42" s="190" t="s">
        <v>23</v>
      </c>
      <c r="I42" s="75" t="str">
        <f t="shared" si="2"/>
        <v>2</v>
      </c>
      <c r="J42" s="192"/>
      <c r="K42" s="191"/>
      <c r="L42" s="191"/>
      <c r="M42" s="174">
        <f t="shared" si="3"/>
      </c>
      <c r="N42" s="193"/>
      <c r="O42" s="59">
        <f t="shared" si="0"/>
      </c>
      <c r="P42" s="194"/>
      <c r="Q42" s="195"/>
      <c r="R42" s="196"/>
      <c r="S42" s="59">
        <f t="shared" si="1"/>
      </c>
      <c r="T42" s="197"/>
      <c r="U42" s="195"/>
      <c r="V42" s="39"/>
      <c r="W42" s="43"/>
      <c r="Y42" s="175"/>
      <c r="Z42" s="66"/>
    </row>
    <row r="43" spans="2:26" ht="22.5" customHeight="1">
      <c r="B43" s="41">
        <v>35</v>
      </c>
      <c r="C43" s="188"/>
      <c r="D43" s="42"/>
      <c r="E43" s="187"/>
      <c r="F43" s="191"/>
      <c r="G43" s="191"/>
      <c r="H43" s="190" t="s">
        <v>23</v>
      </c>
      <c r="I43" s="75" t="str">
        <f t="shared" si="2"/>
        <v>2</v>
      </c>
      <c r="J43" s="192"/>
      <c r="K43" s="191"/>
      <c r="L43" s="191"/>
      <c r="M43" s="174">
        <f t="shared" si="3"/>
      </c>
      <c r="N43" s="193"/>
      <c r="O43" s="59">
        <f t="shared" si="0"/>
      </c>
      <c r="P43" s="194"/>
      <c r="Q43" s="195"/>
      <c r="R43" s="196"/>
      <c r="S43" s="59">
        <f t="shared" si="1"/>
      </c>
      <c r="T43" s="197"/>
      <c r="U43" s="195"/>
      <c r="V43" s="39"/>
      <c r="W43" s="43"/>
      <c r="Y43" s="251"/>
      <c r="Z43" s="64"/>
    </row>
    <row r="44" spans="2:23" ht="22.5" customHeight="1">
      <c r="B44" s="41">
        <v>36</v>
      </c>
      <c r="C44" s="188"/>
      <c r="D44" s="42"/>
      <c r="E44" s="187"/>
      <c r="F44" s="191"/>
      <c r="G44" s="191"/>
      <c r="H44" s="190" t="s">
        <v>23</v>
      </c>
      <c r="I44" s="75" t="str">
        <f t="shared" si="2"/>
        <v>2</v>
      </c>
      <c r="J44" s="192"/>
      <c r="K44" s="191"/>
      <c r="L44" s="191"/>
      <c r="M44" s="174">
        <f t="shared" si="3"/>
      </c>
      <c r="N44" s="193"/>
      <c r="O44" s="59">
        <f t="shared" si="0"/>
      </c>
      <c r="P44" s="194"/>
      <c r="Q44" s="195"/>
      <c r="R44" s="196"/>
      <c r="S44" s="59">
        <f t="shared" si="1"/>
      </c>
      <c r="T44" s="197"/>
      <c r="U44" s="195"/>
      <c r="V44" s="39"/>
      <c r="W44" s="43"/>
    </row>
    <row r="45" spans="2:23" ht="22.5" customHeight="1">
      <c r="B45" s="41">
        <v>37</v>
      </c>
      <c r="C45" s="188"/>
      <c r="D45" s="42"/>
      <c r="E45" s="187"/>
      <c r="F45" s="191"/>
      <c r="G45" s="191"/>
      <c r="H45" s="190" t="s">
        <v>23</v>
      </c>
      <c r="I45" s="75" t="str">
        <f t="shared" si="2"/>
        <v>2</v>
      </c>
      <c r="J45" s="192"/>
      <c r="K45" s="191"/>
      <c r="L45" s="191"/>
      <c r="M45" s="174">
        <f t="shared" si="3"/>
      </c>
      <c r="N45" s="193"/>
      <c r="O45" s="59">
        <f t="shared" si="0"/>
      </c>
      <c r="P45" s="194"/>
      <c r="Q45" s="195"/>
      <c r="R45" s="196"/>
      <c r="S45" s="59">
        <f t="shared" si="1"/>
      </c>
      <c r="T45" s="197"/>
      <c r="U45" s="195"/>
      <c r="V45" s="39"/>
      <c r="W45" s="43"/>
    </row>
    <row r="46" spans="2:23" ht="22.5" customHeight="1">
      <c r="B46" s="41">
        <v>38</v>
      </c>
      <c r="C46" s="188"/>
      <c r="D46" s="42"/>
      <c r="E46" s="187"/>
      <c r="F46" s="191"/>
      <c r="G46" s="191"/>
      <c r="H46" s="190" t="s">
        <v>23</v>
      </c>
      <c r="I46" s="75" t="str">
        <f t="shared" si="2"/>
        <v>2</v>
      </c>
      <c r="J46" s="192"/>
      <c r="K46" s="191"/>
      <c r="L46" s="191"/>
      <c r="M46" s="174">
        <f t="shared" si="3"/>
      </c>
      <c r="N46" s="193"/>
      <c r="O46" s="59">
        <f t="shared" si="0"/>
      </c>
      <c r="P46" s="194"/>
      <c r="Q46" s="195"/>
      <c r="R46" s="196"/>
      <c r="S46" s="59">
        <f t="shared" si="1"/>
      </c>
      <c r="T46" s="197"/>
      <c r="U46" s="195"/>
      <c r="V46" s="39"/>
      <c r="W46" s="43"/>
    </row>
    <row r="47" spans="2:23" ht="22.5" customHeight="1">
      <c r="B47" s="41">
        <v>39</v>
      </c>
      <c r="C47" s="188"/>
      <c r="D47" s="42"/>
      <c r="E47" s="187"/>
      <c r="F47" s="191"/>
      <c r="G47" s="191"/>
      <c r="H47" s="190" t="s">
        <v>23</v>
      </c>
      <c r="I47" s="75" t="str">
        <f t="shared" si="2"/>
        <v>2</v>
      </c>
      <c r="J47" s="192"/>
      <c r="K47" s="191"/>
      <c r="L47" s="191"/>
      <c r="M47" s="174">
        <f t="shared" si="3"/>
      </c>
      <c r="N47" s="193"/>
      <c r="O47" s="59">
        <f t="shared" si="0"/>
      </c>
      <c r="P47" s="194"/>
      <c r="Q47" s="195"/>
      <c r="R47" s="196"/>
      <c r="S47" s="59">
        <f t="shared" si="1"/>
      </c>
      <c r="T47" s="197"/>
      <c r="U47" s="195"/>
      <c r="V47" s="39"/>
      <c r="W47" s="43"/>
    </row>
    <row r="48" spans="2:23" ht="22.5" customHeight="1">
      <c r="B48" s="41">
        <v>40</v>
      </c>
      <c r="C48" s="188"/>
      <c r="D48" s="42"/>
      <c r="E48" s="187"/>
      <c r="F48" s="191"/>
      <c r="G48" s="191"/>
      <c r="H48" s="190" t="s">
        <v>23</v>
      </c>
      <c r="I48" s="75" t="str">
        <f t="shared" si="2"/>
        <v>2</v>
      </c>
      <c r="J48" s="192"/>
      <c r="K48" s="191"/>
      <c r="L48" s="191"/>
      <c r="M48" s="174">
        <f t="shared" si="3"/>
      </c>
      <c r="N48" s="193"/>
      <c r="O48" s="59">
        <f t="shared" si="0"/>
      </c>
      <c r="P48" s="194"/>
      <c r="Q48" s="195"/>
      <c r="R48" s="196"/>
      <c r="S48" s="59">
        <f t="shared" si="1"/>
      </c>
      <c r="T48" s="197"/>
      <c r="U48" s="195"/>
      <c r="V48" s="39"/>
      <c r="W48" s="43"/>
    </row>
    <row r="49" spans="2:23" ht="22.5" customHeight="1">
      <c r="B49" s="41">
        <v>41</v>
      </c>
      <c r="C49" s="188"/>
      <c r="D49" s="42"/>
      <c r="E49" s="187"/>
      <c r="F49" s="191"/>
      <c r="G49" s="191"/>
      <c r="H49" s="190" t="s">
        <v>23</v>
      </c>
      <c r="I49" s="75" t="str">
        <f t="shared" si="2"/>
        <v>2</v>
      </c>
      <c r="J49" s="192"/>
      <c r="K49" s="191"/>
      <c r="L49" s="191"/>
      <c r="M49" s="174">
        <f t="shared" si="3"/>
      </c>
      <c r="N49" s="193"/>
      <c r="O49" s="59">
        <f t="shared" si="0"/>
      </c>
      <c r="P49" s="194"/>
      <c r="Q49" s="195"/>
      <c r="R49" s="196"/>
      <c r="S49" s="59">
        <f t="shared" si="1"/>
      </c>
      <c r="T49" s="197"/>
      <c r="U49" s="195"/>
      <c r="V49" s="39"/>
      <c r="W49" s="43"/>
    </row>
    <row r="50" spans="2:23" ht="22.5" customHeight="1">
      <c r="B50" s="41">
        <v>42</v>
      </c>
      <c r="C50" s="188"/>
      <c r="D50" s="42"/>
      <c r="E50" s="187"/>
      <c r="F50" s="191"/>
      <c r="G50" s="191"/>
      <c r="H50" s="190" t="s">
        <v>23</v>
      </c>
      <c r="I50" s="75" t="str">
        <f t="shared" si="2"/>
        <v>2</v>
      </c>
      <c r="J50" s="192"/>
      <c r="K50" s="191"/>
      <c r="L50" s="191"/>
      <c r="M50" s="174">
        <f t="shared" si="3"/>
      </c>
      <c r="N50" s="193"/>
      <c r="O50" s="59">
        <f t="shared" si="0"/>
      </c>
      <c r="P50" s="194"/>
      <c r="Q50" s="195"/>
      <c r="R50" s="196"/>
      <c r="S50" s="59">
        <f t="shared" si="1"/>
      </c>
      <c r="T50" s="197"/>
      <c r="U50" s="195"/>
      <c r="V50" s="39"/>
      <c r="W50" s="43"/>
    </row>
    <row r="51" spans="2:23" ht="22.5" customHeight="1">
      <c r="B51" s="41">
        <v>43</v>
      </c>
      <c r="C51" s="188"/>
      <c r="D51" s="42"/>
      <c r="E51" s="187"/>
      <c r="F51" s="191"/>
      <c r="G51" s="191"/>
      <c r="H51" s="190" t="s">
        <v>23</v>
      </c>
      <c r="I51" s="75" t="str">
        <f t="shared" si="2"/>
        <v>2</v>
      </c>
      <c r="J51" s="192"/>
      <c r="K51" s="191"/>
      <c r="L51" s="191"/>
      <c r="M51" s="174">
        <f t="shared" si="3"/>
      </c>
      <c r="N51" s="193"/>
      <c r="O51" s="59">
        <f t="shared" si="0"/>
      </c>
      <c r="P51" s="194"/>
      <c r="Q51" s="195"/>
      <c r="R51" s="196"/>
      <c r="S51" s="59">
        <f t="shared" si="1"/>
      </c>
      <c r="T51" s="197"/>
      <c r="U51" s="195"/>
      <c r="V51" s="39"/>
      <c r="W51" s="43"/>
    </row>
    <row r="52" spans="2:23" ht="22.5" customHeight="1">
      <c r="B52" s="41">
        <v>44</v>
      </c>
      <c r="C52" s="188"/>
      <c r="D52" s="42"/>
      <c r="E52" s="187"/>
      <c r="F52" s="191"/>
      <c r="G52" s="191"/>
      <c r="H52" s="190" t="s">
        <v>23</v>
      </c>
      <c r="I52" s="75" t="str">
        <f t="shared" si="2"/>
        <v>2</v>
      </c>
      <c r="J52" s="192"/>
      <c r="K52" s="191"/>
      <c r="L52" s="191"/>
      <c r="M52" s="174">
        <f t="shared" si="3"/>
      </c>
      <c r="N52" s="193"/>
      <c r="O52" s="59">
        <f t="shared" si="0"/>
      </c>
      <c r="P52" s="194"/>
      <c r="Q52" s="195"/>
      <c r="R52" s="196"/>
      <c r="S52" s="59">
        <f t="shared" si="1"/>
      </c>
      <c r="T52" s="197"/>
      <c r="U52" s="195"/>
      <c r="V52" s="39"/>
      <c r="W52" s="43"/>
    </row>
    <row r="53" spans="2:23" ht="22.5" customHeight="1">
      <c r="B53" s="41">
        <v>45</v>
      </c>
      <c r="C53" s="188"/>
      <c r="D53" s="42"/>
      <c r="E53" s="187"/>
      <c r="F53" s="191"/>
      <c r="G53" s="191"/>
      <c r="H53" s="190" t="s">
        <v>23</v>
      </c>
      <c r="I53" s="75" t="str">
        <f t="shared" si="2"/>
        <v>2</v>
      </c>
      <c r="J53" s="192"/>
      <c r="K53" s="191"/>
      <c r="L53" s="191"/>
      <c r="M53" s="174">
        <f t="shared" si="3"/>
      </c>
      <c r="N53" s="193"/>
      <c r="O53" s="59">
        <f t="shared" si="0"/>
      </c>
      <c r="P53" s="194"/>
      <c r="Q53" s="195"/>
      <c r="R53" s="196"/>
      <c r="S53" s="59">
        <f t="shared" si="1"/>
      </c>
      <c r="T53" s="197"/>
      <c r="U53" s="195"/>
      <c r="V53" s="39"/>
      <c r="W53" s="43"/>
    </row>
    <row r="54" spans="2:23" ht="22.5" customHeight="1">
      <c r="B54" s="41">
        <v>46</v>
      </c>
      <c r="C54" s="188"/>
      <c r="D54" s="42"/>
      <c r="E54" s="187"/>
      <c r="F54" s="191"/>
      <c r="G54" s="191"/>
      <c r="H54" s="190" t="s">
        <v>23</v>
      </c>
      <c r="I54" s="75" t="str">
        <f t="shared" si="2"/>
        <v>2</v>
      </c>
      <c r="J54" s="192"/>
      <c r="K54" s="191"/>
      <c r="L54" s="191"/>
      <c r="M54" s="174">
        <f t="shared" si="3"/>
      </c>
      <c r="N54" s="193"/>
      <c r="O54" s="59">
        <f t="shared" si="0"/>
      </c>
      <c r="P54" s="194"/>
      <c r="Q54" s="195"/>
      <c r="R54" s="196"/>
      <c r="S54" s="59">
        <f t="shared" si="1"/>
      </c>
      <c r="T54" s="197"/>
      <c r="U54" s="195"/>
      <c r="V54" s="39"/>
      <c r="W54" s="43"/>
    </row>
    <row r="55" spans="2:23" ht="22.5" customHeight="1">
      <c r="B55" s="41">
        <v>47</v>
      </c>
      <c r="C55" s="188"/>
      <c r="D55" s="42"/>
      <c r="E55" s="187"/>
      <c r="F55" s="191"/>
      <c r="G55" s="191"/>
      <c r="H55" s="190" t="s">
        <v>23</v>
      </c>
      <c r="I55" s="75" t="str">
        <f t="shared" si="2"/>
        <v>2</v>
      </c>
      <c r="J55" s="192"/>
      <c r="K55" s="191"/>
      <c r="L55" s="191"/>
      <c r="M55" s="174">
        <f t="shared" si="3"/>
      </c>
      <c r="N55" s="193"/>
      <c r="O55" s="59">
        <f t="shared" si="0"/>
      </c>
      <c r="P55" s="194"/>
      <c r="Q55" s="195"/>
      <c r="R55" s="196"/>
      <c r="S55" s="59">
        <f t="shared" si="1"/>
      </c>
      <c r="T55" s="197"/>
      <c r="U55" s="195"/>
      <c r="V55" s="39"/>
      <c r="W55" s="43"/>
    </row>
    <row r="56" spans="2:23" ht="22.5" customHeight="1">
      <c r="B56" s="41">
        <v>48</v>
      </c>
      <c r="C56" s="188"/>
      <c r="D56" s="42"/>
      <c r="E56" s="187"/>
      <c r="F56" s="191"/>
      <c r="G56" s="191"/>
      <c r="H56" s="190" t="s">
        <v>23</v>
      </c>
      <c r="I56" s="75" t="str">
        <f t="shared" si="2"/>
        <v>2</v>
      </c>
      <c r="J56" s="192"/>
      <c r="K56" s="191"/>
      <c r="L56" s="191"/>
      <c r="M56" s="174">
        <f t="shared" si="3"/>
      </c>
      <c r="N56" s="193"/>
      <c r="O56" s="59">
        <f t="shared" si="0"/>
      </c>
      <c r="P56" s="194"/>
      <c r="Q56" s="195"/>
      <c r="R56" s="196"/>
      <c r="S56" s="59">
        <f t="shared" si="1"/>
      </c>
      <c r="T56" s="197"/>
      <c r="U56" s="195"/>
      <c r="V56" s="39"/>
      <c r="W56" s="43"/>
    </row>
    <row r="57" spans="2:23" ht="22.5" customHeight="1">
      <c r="B57" s="41">
        <v>49</v>
      </c>
      <c r="C57" s="188"/>
      <c r="D57" s="42"/>
      <c r="E57" s="187"/>
      <c r="F57" s="191"/>
      <c r="G57" s="191"/>
      <c r="H57" s="190" t="s">
        <v>23</v>
      </c>
      <c r="I57" s="75" t="str">
        <f t="shared" si="2"/>
        <v>2</v>
      </c>
      <c r="J57" s="192"/>
      <c r="K57" s="191"/>
      <c r="L57" s="191"/>
      <c r="M57" s="174">
        <f t="shared" si="3"/>
      </c>
      <c r="N57" s="193"/>
      <c r="O57" s="59">
        <f t="shared" si="0"/>
      </c>
      <c r="P57" s="194"/>
      <c r="Q57" s="195"/>
      <c r="R57" s="196"/>
      <c r="S57" s="59">
        <f t="shared" si="1"/>
      </c>
      <c r="T57" s="197"/>
      <c r="U57" s="195"/>
      <c r="V57" s="39"/>
      <c r="W57" s="43"/>
    </row>
    <row r="58" spans="2:23" ht="22.5" customHeight="1">
      <c r="B58" s="41">
        <v>50</v>
      </c>
      <c r="C58" s="188"/>
      <c r="D58" s="42"/>
      <c r="E58" s="187"/>
      <c r="F58" s="191"/>
      <c r="G58" s="191"/>
      <c r="H58" s="190" t="s">
        <v>23</v>
      </c>
      <c r="I58" s="75" t="str">
        <f t="shared" si="2"/>
        <v>2</v>
      </c>
      <c r="J58" s="192"/>
      <c r="K58" s="191"/>
      <c r="L58" s="191"/>
      <c r="M58" s="174">
        <f t="shared" si="3"/>
      </c>
      <c r="N58" s="193"/>
      <c r="O58" s="59">
        <f t="shared" si="0"/>
      </c>
      <c r="P58" s="194"/>
      <c r="Q58" s="195"/>
      <c r="R58" s="196"/>
      <c r="S58" s="59">
        <f t="shared" si="1"/>
      </c>
      <c r="T58" s="197"/>
      <c r="U58" s="195"/>
      <c r="V58" s="39"/>
      <c r="W58" s="43"/>
    </row>
    <row r="59" spans="2:23" ht="22.5" customHeight="1">
      <c r="B59" s="41">
        <v>51</v>
      </c>
      <c r="C59" s="188"/>
      <c r="D59" s="42"/>
      <c r="E59" s="187"/>
      <c r="F59" s="191"/>
      <c r="G59" s="191"/>
      <c r="H59" s="190" t="s">
        <v>23</v>
      </c>
      <c r="I59" s="75" t="str">
        <f t="shared" si="2"/>
        <v>2</v>
      </c>
      <c r="J59" s="192"/>
      <c r="K59" s="191"/>
      <c r="L59" s="191"/>
      <c r="M59" s="174">
        <f t="shared" si="3"/>
      </c>
      <c r="N59" s="193"/>
      <c r="O59" s="59">
        <f t="shared" si="0"/>
      </c>
      <c r="P59" s="194"/>
      <c r="Q59" s="195"/>
      <c r="R59" s="196"/>
      <c r="S59" s="59">
        <f t="shared" si="1"/>
      </c>
      <c r="T59" s="197"/>
      <c r="U59" s="195"/>
      <c r="V59" s="39"/>
      <c r="W59" s="43"/>
    </row>
    <row r="60" spans="2:23" ht="22.5" customHeight="1">
      <c r="B60" s="41">
        <v>52</v>
      </c>
      <c r="C60" s="188"/>
      <c r="D60" s="42"/>
      <c r="E60" s="187"/>
      <c r="F60" s="191"/>
      <c r="G60" s="191"/>
      <c r="H60" s="190" t="s">
        <v>23</v>
      </c>
      <c r="I60" s="75" t="str">
        <f t="shared" si="2"/>
        <v>2</v>
      </c>
      <c r="J60" s="192"/>
      <c r="K60" s="191"/>
      <c r="L60" s="191"/>
      <c r="M60" s="174">
        <f t="shared" si="3"/>
      </c>
      <c r="N60" s="193"/>
      <c r="O60" s="59">
        <f t="shared" si="0"/>
      </c>
      <c r="P60" s="194"/>
      <c r="Q60" s="195"/>
      <c r="R60" s="196"/>
      <c r="S60" s="59">
        <f t="shared" si="1"/>
      </c>
      <c r="T60" s="197"/>
      <c r="U60" s="195"/>
      <c r="V60" s="39"/>
      <c r="W60" s="43"/>
    </row>
    <row r="61" spans="2:23" ht="22.5" customHeight="1">
      <c r="B61" s="41">
        <v>53</v>
      </c>
      <c r="C61" s="188"/>
      <c r="D61" s="42"/>
      <c r="E61" s="187"/>
      <c r="F61" s="191"/>
      <c r="G61" s="191"/>
      <c r="H61" s="190" t="s">
        <v>23</v>
      </c>
      <c r="I61" s="75" t="str">
        <f t="shared" si="2"/>
        <v>2</v>
      </c>
      <c r="J61" s="192"/>
      <c r="K61" s="191"/>
      <c r="L61" s="191"/>
      <c r="M61" s="174">
        <f t="shared" si="3"/>
      </c>
      <c r="N61" s="193"/>
      <c r="O61" s="59">
        <f t="shared" si="0"/>
      </c>
      <c r="P61" s="194"/>
      <c r="Q61" s="195"/>
      <c r="R61" s="196"/>
      <c r="S61" s="59">
        <f t="shared" si="1"/>
      </c>
      <c r="T61" s="197"/>
      <c r="U61" s="195"/>
      <c r="V61" s="39"/>
      <c r="W61" s="43"/>
    </row>
    <row r="62" spans="2:23" ht="22.5" customHeight="1">
      <c r="B62" s="41">
        <v>54</v>
      </c>
      <c r="C62" s="188"/>
      <c r="D62" s="42"/>
      <c r="E62" s="187"/>
      <c r="F62" s="191"/>
      <c r="G62" s="191"/>
      <c r="H62" s="190" t="s">
        <v>23</v>
      </c>
      <c r="I62" s="75" t="str">
        <f t="shared" si="2"/>
        <v>2</v>
      </c>
      <c r="J62" s="192"/>
      <c r="K62" s="191"/>
      <c r="L62" s="191"/>
      <c r="M62" s="174">
        <f t="shared" si="3"/>
      </c>
      <c r="N62" s="193"/>
      <c r="O62" s="59">
        <f t="shared" si="0"/>
      </c>
      <c r="P62" s="194"/>
      <c r="Q62" s="195"/>
      <c r="R62" s="196"/>
      <c r="S62" s="59">
        <f t="shared" si="1"/>
      </c>
      <c r="T62" s="197"/>
      <c r="U62" s="195"/>
      <c r="V62" s="39"/>
      <c r="W62" s="43"/>
    </row>
    <row r="63" spans="2:23" ht="22.5" customHeight="1">
      <c r="B63" s="41">
        <v>55</v>
      </c>
      <c r="C63" s="188"/>
      <c r="D63" s="42"/>
      <c r="E63" s="187"/>
      <c r="F63" s="191"/>
      <c r="G63" s="191"/>
      <c r="H63" s="190" t="s">
        <v>23</v>
      </c>
      <c r="I63" s="75" t="str">
        <f t="shared" si="2"/>
        <v>2</v>
      </c>
      <c r="J63" s="192"/>
      <c r="K63" s="191"/>
      <c r="L63" s="191"/>
      <c r="M63" s="174">
        <f t="shared" si="3"/>
      </c>
      <c r="N63" s="193"/>
      <c r="O63" s="59">
        <f t="shared" si="0"/>
      </c>
      <c r="P63" s="194"/>
      <c r="Q63" s="195"/>
      <c r="R63" s="196"/>
      <c r="S63" s="59">
        <f t="shared" si="1"/>
      </c>
      <c r="T63" s="197"/>
      <c r="U63" s="195"/>
      <c r="V63" s="39"/>
      <c r="W63" s="43"/>
    </row>
    <row r="64" spans="2:23" ht="22.5" customHeight="1">
      <c r="B64" s="41">
        <v>56</v>
      </c>
      <c r="C64" s="188"/>
      <c r="D64" s="42"/>
      <c r="E64" s="187"/>
      <c r="F64" s="191"/>
      <c r="G64" s="191"/>
      <c r="H64" s="190" t="s">
        <v>23</v>
      </c>
      <c r="I64" s="75" t="str">
        <f t="shared" si="2"/>
        <v>2</v>
      </c>
      <c r="J64" s="192"/>
      <c r="K64" s="191"/>
      <c r="L64" s="191"/>
      <c r="M64" s="174">
        <f t="shared" si="3"/>
      </c>
      <c r="N64" s="193"/>
      <c r="O64" s="59">
        <f t="shared" si="0"/>
      </c>
      <c r="P64" s="194"/>
      <c r="Q64" s="195"/>
      <c r="R64" s="196"/>
      <c r="S64" s="59">
        <f t="shared" si="1"/>
      </c>
      <c r="T64" s="197"/>
      <c r="U64" s="195"/>
      <c r="V64" s="39"/>
      <c r="W64" s="43"/>
    </row>
    <row r="65" spans="2:23" ht="22.5" customHeight="1">
      <c r="B65" s="41">
        <v>57</v>
      </c>
      <c r="C65" s="188"/>
      <c r="D65" s="42"/>
      <c r="E65" s="187"/>
      <c r="F65" s="191"/>
      <c r="G65" s="191"/>
      <c r="H65" s="190" t="s">
        <v>23</v>
      </c>
      <c r="I65" s="75" t="str">
        <f t="shared" si="2"/>
        <v>2</v>
      </c>
      <c r="J65" s="192"/>
      <c r="K65" s="191"/>
      <c r="L65" s="191"/>
      <c r="M65" s="174">
        <f t="shared" si="3"/>
      </c>
      <c r="N65" s="193"/>
      <c r="O65" s="59">
        <f t="shared" si="0"/>
      </c>
      <c r="P65" s="194"/>
      <c r="Q65" s="195"/>
      <c r="R65" s="196"/>
      <c r="S65" s="59">
        <f t="shared" si="1"/>
      </c>
      <c r="T65" s="197"/>
      <c r="U65" s="195"/>
      <c r="V65" s="39"/>
      <c r="W65" s="43"/>
    </row>
    <row r="66" spans="2:23" ht="22.5" customHeight="1">
      <c r="B66" s="41">
        <v>58</v>
      </c>
      <c r="C66" s="188"/>
      <c r="D66" s="42"/>
      <c r="E66" s="187"/>
      <c r="F66" s="191"/>
      <c r="G66" s="191"/>
      <c r="H66" s="190" t="s">
        <v>23</v>
      </c>
      <c r="I66" s="75" t="str">
        <f t="shared" si="2"/>
        <v>2</v>
      </c>
      <c r="J66" s="192"/>
      <c r="K66" s="191"/>
      <c r="L66" s="191"/>
      <c r="M66" s="174">
        <f t="shared" si="3"/>
      </c>
      <c r="N66" s="193"/>
      <c r="O66" s="59">
        <f t="shared" si="0"/>
      </c>
      <c r="P66" s="194"/>
      <c r="Q66" s="195"/>
      <c r="R66" s="196"/>
      <c r="S66" s="59">
        <f t="shared" si="1"/>
      </c>
      <c r="T66" s="197"/>
      <c r="U66" s="195"/>
      <c r="V66" s="39"/>
      <c r="W66" s="43"/>
    </row>
    <row r="67" spans="2:23" ht="22.5" customHeight="1">
      <c r="B67" s="41">
        <v>59</v>
      </c>
      <c r="C67" s="188"/>
      <c r="D67" s="42"/>
      <c r="E67" s="187"/>
      <c r="F67" s="191"/>
      <c r="G67" s="191"/>
      <c r="H67" s="190" t="s">
        <v>23</v>
      </c>
      <c r="I67" s="75" t="str">
        <f t="shared" si="2"/>
        <v>2</v>
      </c>
      <c r="J67" s="192"/>
      <c r="K67" s="191"/>
      <c r="L67" s="191"/>
      <c r="M67" s="174">
        <f t="shared" si="3"/>
      </c>
      <c r="N67" s="193"/>
      <c r="O67" s="59">
        <f t="shared" si="0"/>
      </c>
      <c r="P67" s="194"/>
      <c r="Q67" s="195"/>
      <c r="R67" s="196"/>
      <c r="S67" s="59">
        <f t="shared" si="1"/>
      </c>
      <c r="T67" s="197"/>
      <c r="U67" s="195"/>
      <c r="V67" s="39"/>
      <c r="W67" s="43"/>
    </row>
    <row r="68" spans="2:23" ht="22.5" customHeight="1">
      <c r="B68" s="41">
        <v>60</v>
      </c>
      <c r="C68" s="188"/>
      <c r="D68" s="42"/>
      <c r="E68" s="187"/>
      <c r="F68" s="191"/>
      <c r="G68" s="191"/>
      <c r="H68" s="190" t="s">
        <v>23</v>
      </c>
      <c r="I68" s="75" t="str">
        <f t="shared" si="2"/>
        <v>2</v>
      </c>
      <c r="J68" s="192"/>
      <c r="K68" s="191"/>
      <c r="L68" s="191"/>
      <c r="M68" s="174">
        <f t="shared" si="3"/>
      </c>
      <c r="N68" s="193"/>
      <c r="O68" s="59">
        <f t="shared" si="0"/>
      </c>
      <c r="P68" s="194"/>
      <c r="Q68" s="195"/>
      <c r="R68" s="196"/>
      <c r="S68" s="59">
        <f t="shared" si="1"/>
      </c>
      <c r="T68" s="197"/>
      <c r="U68" s="195"/>
      <c r="V68" s="39"/>
      <c r="W68" s="43"/>
    </row>
    <row r="69" spans="2:23" ht="22.5" customHeight="1">
      <c r="B69" s="41">
        <v>61</v>
      </c>
      <c r="C69" s="188"/>
      <c r="D69" s="42"/>
      <c r="E69" s="187"/>
      <c r="F69" s="191"/>
      <c r="G69" s="191"/>
      <c r="H69" s="190" t="s">
        <v>23</v>
      </c>
      <c r="I69" s="75" t="str">
        <f t="shared" si="2"/>
        <v>2</v>
      </c>
      <c r="J69" s="192"/>
      <c r="K69" s="191"/>
      <c r="L69" s="191"/>
      <c r="M69" s="174">
        <f t="shared" si="3"/>
      </c>
      <c r="N69" s="193"/>
      <c r="O69" s="59">
        <f t="shared" si="0"/>
      </c>
      <c r="P69" s="194"/>
      <c r="Q69" s="195"/>
      <c r="R69" s="196"/>
      <c r="S69" s="59">
        <f t="shared" si="1"/>
      </c>
      <c r="T69" s="197"/>
      <c r="U69" s="195"/>
      <c r="V69" s="39"/>
      <c r="W69" s="43"/>
    </row>
    <row r="70" spans="2:23" ht="22.5" customHeight="1">
      <c r="B70" s="41">
        <v>62</v>
      </c>
      <c r="C70" s="188"/>
      <c r="D70" s="42"/>
      <c r="E70" s="187"/>
      <c r="F70" s="191"/>
      <c r="G70" s="191"/>
      <c r="H70" s="190" t="s">
        <v>23</v>
      </c>
      <c r="I70" s="75" t="str">
        <f t="shared" si="2"/>
        <v>2</v>
      </c>
      <c r="J70" s="192"/>
      <c r="K70" s="191"/>
      <c r="L70" s="191"/>
      <c r="M70" s="174">
        <f t="shared" si="3"/>
      </c>
      <c r="N70" s="193"/>
      <c r="O70" s="59">
        <f t="shared" si="0"/>
      </c>
      <c r="P70" s="194"/>
      <c r="Q70" s="195"/>
      <c r="R70" s="196"/>
      <c r="S70" s="59">
        <f t="shared" si="1"/>
      </c>
      <c r="T70" s="197"/>
      <c r="U70" s="195"/>
      <c r="V70" s="39"/>
      <c r="W70" s="43"/>
    </row>
    <row r="71" spans="2:23" ht="22.5" customHeight="1">
      <c r="B71" s="41">
        <v>63</v>
      </c>
      <c r="C71" s="188"/>
      <c r="D71" s="42"/>
      <c r="E71" s="187"/>
      <c r="F71" s="191"/>
      <c r="G71" s="191"/>
      <c r="H71" s="190" t="s">
        <v>23</v>
      </c>
      <c r="I71" s="75" t="str">
        <f t="shared" si="2"/>
        <v>2</v>
      </c>
      <c r="J71" s="192"/>
      <c r="K71" s="191"/>
      <c r="L71" s="191"/>
      <c r="M71" s="174">
        <f t="shared" si="3"/>
      </c>
      <c r="N71" s="193"/>
      <c r="O71" s="59">
        <f t="shared" si="0"/>
      </c>
      <c r="P71" s="194"/>
      <c r="Q71" s="195"/>
      <c r="R71" s="196"/>
      <c r="S71" s="59">
        <f t="shared" si="1"/>
      </c>
      <c r="T71" s="197"/>
      <c r="U71" s="195"/>
      <c r="V71" s="39"/>
      <c r="W71" s="43"/>
    </row>
    <row r="72" spans="2:23" ht="22.5" customHeight="1">
      <c r="B72" s="41">
        <v>64</v>
      </c>
      <c r="C72" s="188"/>
      <c r="D72" s="42"/>
      <c r="E72" s="187"/>
      <c r="F72" s="191"/>
      <c r="G72" s="191"/>
      <c r="H72" s="190" t="s">
        <v>23</v>
      </c>
      <c r="I72" s="75" t="str">
        <f t="shared" si="2"/>
        <v>2</v>
      </c>
      <c r="J72" s="192"/>
      <c r="K72" s="191"/>
      <c r="L72" s="191"/>
      <c r="M72" s="174">
        <f t="shared" si="3"/>
      </c>
      <c r="N72" s="193"/>
      <c r="O72" s="59">
        <f t="shared" si="0"/>
      </c>
      <c r="P72" s="194"/>
      <c r="Q72" s="195"/>
      <c r="R72" s="196"/>
      <c r="S72" s="59">
        <f t="shared" si="1"/>
      </c>
      <c r="T72" s="197"/>
      <c r="U72" s="195"/>
      <c r="V72" s="39"/>
      <c r="W72" s="43"/>
    </row>
    <row r="73" spans="2:23" ht="22.5" customHeight="1">
      <c r="B73" s="41">
        <v>65</v>
      </c>
      <c r="C73" s="188"/>
      <c r="D73" s="42"/>
      <c r="E73" s="187"/>
      <c r="F73" s="191"/>
      <c r="G73" s="191"/>
      <c r="H73" s="190" t="s">
        <v>23</v>
      </c>
      <c r="I73" s="75" t="str">
        <f t="shared" si="2"/>
        <v>2</v>
      </c>
      <c r="J73" s="192"/>
      <c r="K73" s="191"/>
      <c r="L73" s="191"/>
      <c r="M73" s="174">
        <f t="shared" si="3"/>
      </c>
      <c r="N73" s="193"/>
      <c r="O73" s="59">
        <f aca="true" t="shared" si="4" ref="O73:O136">IF(N73="","",VLOOKUP(N73,$Y$9:$Z$42,2,))</f>
      </c>
      <c r="P73" s="194"/>
      <c r="Q73" s="195"/>
      <c r="R73" s="196"/>
      <c r="S73" s="59">
        <f aca="true" t="shared" si="5" ref="S73:S136">IF(R73="","",VLOOKUP(R73,$Y$9:$Z$42,2,))</f>
      </c>
      <c r="T73" s="197"/>
      <c r="U73" s="195"/>
      <c r="V73" s="39"/>
      <c r="W73" s="43"/>
    </row>
    <row r="74" spans="2:23" ht="22.5" customHeight="1">
      <c r="B74" s="41">
        <v>66</v>
      </c>
      <c r="C74" s="188"/>
      <c r="D74" s="42"/>
      <c r="E74" s="187"/>
      <c r="F74" s="191"/>
      <c r="G74" s="191"/>
      <c r="H74" s="190" t="s">
        <v>23</v>
      </c>
      <c r="I74" s="75" t="str">
        <f>IF(H74="","",IF(H74="男","1","2"))</f>
        <v>2</v>
      </c>
      <c r="J74" s="192"/>
      <c r="K74" s="191"/>
      <c r="L74" s="191"/>
      <c r="M74" s="174">
        <f t="shared" si="3"/>
      </c>
      <c r="N74" s="193"/>
      <c r="O74" s="59">
        <f t="shared" si="4"/>
      </c>
      <c r="P74" s="194"/>
      <c r="Q74" s="195"/>
      <c r="R74" s="196"/>
      <c r="S74" s="59">
        <f t="shared" si="5"/>
      </c>
      <c r="T74" s="197"/>
      <c r="U74" s="195"/>
      <c r="V74" s="39"/>
      <c r="W74" s="43"/>
    </row>
    <row r="75" spans="2:23" ht="22.5" customHeight="1">
      <c r="B75" s="41">
        <v>67</v>
      </c>
      <c r="C75" s="188"/>
      <c r="D75" s="42"/>
      <c r="E75" s="187"/>
      <c r="F75" s="191"/>
      <c r="G75" s="191"/>
      <c r="H75" s="190" t="s">
        <v>23</v>
      </c>
      <c r="I75" s="75" t="str">
        <f>IF(H75="","",IF(H75="男","1","2"))</f>
        <v>2</v>
      </c>
      <c r="J75" s="192"/>
      <c r="K75" s="191"/>
      <c r="L75" s="191"/>
      <c r="M75" s="174">
        <f t="shared" si="3"/>
      </c>
      <c r="N75" s="193"/>
      <c r="O75" s="59">
        <f t="shared" si="4"/>
      </c>
      <c r="P75" s="194"/>
      <c r="Q75" s="195"/>
      <c r="R75" s="196"/>
      <c r="S75" s="59">
        <f t="shared" si="5"/>
      </c>
      <c r="T75" s="197"/>
      <c r="U75" s="195"/>
      <c r="V75" s="39"/>
      <c r="W75" s="43"/>
    </row>
    <row r="76" spans="2:23" ht="22.5" customHeight="1">
      <c r="B76" s="41">
        <v>68</v>
      </c>
      <c r="C76" s="188"/>
      <c r="D76" s="42"/>
      <c r="E76" s="187"/>
      <c r="F76" s="191"/>
      <c r="G76" s="191"/>
      <c r="H76" s="190" t="s">
        <v>23</v>
      </c>
      <c r="I76" s="75" t="str">
        <f>IF(H76="","",IF(H76="男","1","2"))</f>
        <v>2</v>
      </c>
      <c r="J76" s="192"/>
      <c r="K76" s="191"/>
      <c r="L76" s="191"/>
      <c r="M76" s="174">
        <f aca="true" t="shared" si="6" ref="M76:M139">IF(F76="","",$C$3)</f>
      </c>
      <c r="N76" s="193"/>
      <c r="O76" s="59">
        <f t="shared" si="4"/>
      </c>
      <c r="P76" s="194"/>
      <c r="Q76" s="195"/>
      <c r="R76" s="196"/>
      <c r="S76" s="59">
        <f t="shared" si="5"/>
      </c>
      <c r="T76" s="197"/>
      <c r="U76" s="195"/>
      <c r="V76" s="39"/>
      <c r="W76" s="43"/>
    </row>
    <row r="77" spans="2:23" ht="22.5" customHeight="1">
      <c r="B77" s="41">
        <v>69</v>
      </c>
      <c r="C77" s="188"/>
      <c r="D77" s="42"/>
      <c r="E77" s="187"/>
      <c r="F77" s="191"/>
      <c r="G77" s="191"/>
      <c r="H77" s="190" t="s">
        <v>23</v>
      </c>
      <c r="I77" s="75" t="str">
        <f>IF(H77="","",IF(H77="男","1","2"))</f>
        <v>2</v>
      </c>
      <c r="J77" s="192"/>
      <c r="K77" s="191"/>
      <c r="L77" s="191"/>
      <c r="M77" s="174">
        <f t="shared" si="6"/>
      </c>
      <c r="N77" s="193"/>
      <c r="O77" s="59">
        <f t="shared" si="4"/>
      </c>
      <c r="P77" s="194"/>
      <c r="Q77" s="195"/>
      <c r="R77" s="196"/>
      <c r="S77" s="59">
        <f t="shared" si="5"/>
      </c>
      <c r="T77" s="197"/>
      <c r="U77" s="195"/>
      <c r="V77" s="39"/>
      <c r="W77" s="43"/>
    </row>
    <row r="78" spans="2:23" ht="22.5" customHeight="1">
      <c r="B78" s="41">
        <v>70</v>
      </c>
      <c r="C78" s="188"/>
      <c r="D78" s="42"/>
      <c r="E78" s="187"/>
      <c r="F78" s="191"/>
      <c r="G78" s="191"/>
      <c r="H78" s="190" t="s">
        <v>23</v>
      </c>
      <c r="I78" s="75" t="str">
        <f>IF(H78="","",IF(H78="男","1","2"))</f>
        <v>2</v>
      </c>
      <c r="J78" s="192"/>
      <c r="K78" s="191"/>
      <c r="L78" s="191"/>
      <c r="M78" s="174">
        <f t="shared" si="6"/>
      </c>
      <c r="N78" s="193"/>
      <c r="O78" s="59">
        <f t="shared" si="4"/>
      </c>
      <c r="P78" s="194"/>
      <c r="Q78" s="195"/>
      <c r="R78" s="196"/>
      <c r="S78" s="59">
        <f t="shared" si="5"/>
      </c>
      <c r="T78" s="197"/>
      <c r="U78" s="195"/>
      <c r="V78" s="39"/>
      <c r="W78" s="43"/>
    </row>
    <row r="79" spans="2:21" ht="22.5" customHeight="1">
      <c r="B79" s="41">
        <v>71</v>
      </c>
      <c r="C79" s="188"/>
      <c r="D79" s="42"/>
      <c r="E79" s="187"/>
      <c r="F79" s="191"/>
      <c r="G79" s="191"/>
      <c r="H79" s="190" t="s">
        <v>23</v>
      </c>
      <c r="I79" s="75" t="str">
        <f aca="true" t="shared" si="7" ref="I79:I142">IF(H79="","",IF(H79="男","1","2"))</f>
        <v>2</v>
      </c>
      <c r="J79" s="192"/>
      <c r="K79" s="191"/>
      <c r="L79" s="191"/>
      <c r="M79" s="174">
        <f t="shared" si="6"/>
      </c>
      <c r="N79" s="193"/>
      <c r="O79" s="59">
        <f t="shared" si="4"/>
      </c>
      <c r="P79" s="194"/>
      <c r="Q79" s="195"/>
      <c r="R79" s="196"/>
      <c r="S79" s="59">
        <f t="shared" si="5"/>
      </c>
      <c r="T79" s="197"/>
      <c r="U79" s="195"/>
    </row>
    <row r="80" spans="2:21" ht="22.5" customHeight="1">
      <c r="B80" s="41">
        <v>72</v>
      </c>
      <c r="C80" s="188"/>
      <c r="D80" s="42"/>
      <c r="E80" s="187"/>
      <c r="F80" s="191"/>
      <c r="G80" s="191"/>
      <c r="H80" s="190" t="s">
        <v>23</v>
      </c>
      <c r="I80" s="75" t="str">
        <f t="shared" si="7"/>
        <v>2</v>
      </c>
      <c r="J80" s="192"/>
      <c r="K80" s="191"/>
      <c r="L80" s="191"/>
      <c r="M80" s="174">
        <f t="shared" si="6"/>
      </c>
      <c r="N80" s="193"/>
      <c r="O80" s="59">
        <f t="shared" si="4"/>
      </c>
      <c r="P80" s="194"/>
      <c r="Q80" s="195"/>
      <c r="R80" s="196"/>
      <c r="S80" s="59">
        <f t="shared" si="5"/>
      </c>
      <c r="T80" s="197"/>
      <c r="U80" s="195"/>
    </row>
    <row r="81" spans="2:21" ht="22.5" customHeight="1">
      <c r="B81" s="41">
        <v>73</v>
      </c>
      <c r="C81" s="188"/>
      <c r="D81" s="42"/>
      <c r="E81" s="187"/>
      <c r="F81" s="191"/>
      <c r="G81" s="191"/>
      <c r="H81" s="190" t="s">
        <v>23</v>
      </c>
      <c r="I81" s="75" t="str">
        <f t="shared" si="7"/>
        <v>2</v>
      </c>
      <c r="J81" s="192"/>
      <c r="K81" s="191"/>
      <c r="L81" s="191"/>
      <c r="M81" s="174">
        <f t="shared" si="6"/>
      </c>
      <c r="N81" s="193"/>
      <c r="O81" s="59">
        <f t="shared" si="4"/>
      </c>
      <c r="P81" s="194"/>
      <c r="Q81" s="195"/>
      <c r="R81" s="196"/>
      <c r="S81" s="59">
        <f t="shared" si="5"/>
      </c>
      <c r="T81" s="197"/>
      <c r="U81" s="195"/>
    </row>
    <row r="82" spans="2:21" ht="22.5" customHeight="1">
      <c r="B82" s="41">
        <v>74</v>
      </c>
      <c r="C82" s="188"/>
      <c r="D82" s="42"/>
      <c r="E82" s="187"/>
      <c r="F82" s="191"/>
      <c r="G82" s="191"/>
      <c r="H82" s="190" t="s">
        <v>23</v>
      </c>
      <c r="I82" s="75" t="str">
        <f t="shared" si="7"/>
        <v>2</v>
      </c>
      <c r="J82" s="192"/>
      <c r="K82" s="191"/>
      <c r="L82" s="191"/>
      <c r="M82" s="174">
        <f t="shared" si="6"/>
      </c>
      <c r="N82" s="193"/>
      <c r="O82" s="59">
        <f t="shared" si="4"/>
      </c>
      <c r="P82" s="194"/>
      <c r="Q82" s="195"/>
      <c r="R82" s="196"/>
      <c r="S82" s="59">
        <f t="shared" si="5"/>
      </c>
      <c r="T82" s="197"/>
      <c r="U82" s="195"/>
    </row>
    <row r="83" spans="2:21" ht="22.5" customHeight="1">
      <c r="B83" s="41">
        <v>75</v>
      </c>
      <c r="C83" s="188"/>
      <c r="D83" s="42"/>
      <c r="E83" s="187"/>
      <c r="F83" s="191"/>
      <c r="G83" s="191"/>
      <c r="H83" s="190" t="s">
        <v>23</v>
      </c>
      <c r="I83" s="75" t="str">
        <f t="shared" si="7"/>
        <v>2</v>
      </c>
      <c r="J83" s="192"/>
      <c r="K83" s="191"/>
      <c r="L83" s="191"/>
      <c r="M83" s="174">
        <f t="shared" si="6"/>
      </c>
      <c r="N83" s="193"/>
      <c r="O83" s="59">
        <f t="shared" si="4"/>
      </c>
      <c r="P83" s="194"/>
      <c r="Q83" s="195"/>
      <c r="R83" s="196"/>
      <c r="S83" s="59">
        <f t="shared" si="5"/>
      </c>
      <c r="T83" s="197"/>
      <c r="U83" s="195"/>
    </row>
    <row r="84" spans="2:21" ht="22.5" customHeight="1">
      <c r="B84" s="41">
        <v>76</v>
      </c>
      <c r="C84" s="188"/>
      <c r="D84" s="42"/>
      <c r="E84" s="187"/>
      <c r="F84" s="191"/>
      <c r="G84" s="191"/>
      <c r="H84" s="190" t="s">
        <v>23</v>
      </c>
      <c r="I84" s="75" t="str">
        <f t="shared" si="7"/>
        <v>2</v>
      </c>
      <c r="J84" s="192"/>
      <c r="K84" s="191"/>
      <c r="L84" s="191"/>
      <c r="M84" s="174">
        <f t="shared" si="6"/>
      </c>
      <c r="N84" s="193"/>
      <c r="O84" s="59">
        <f t="shared" si="4"/>
      </c>
      <c r="P84" s="194"/>
      <c r="Q84" s="195"/>
      <c r="R84" s="196"/>
      <c r="S84" s="59">
        <f t="shared" si="5"/>
      </c>
      <c r="T84" s="197"/>
      <c r="U84" s="195"/>
    </row>
    <row r="85" spans="2:21" ht="22.5" customHeight="1">
      <c r="B85" s="41">
        <v>77</v>
      </c>
      <c r="C85" s="188"/>
      <c r="D85" s="42"/>
      <c r="E85" s="187"/>
      <c r="F85" s="191"/>
      <c r="G85" s="191"/>
      <c r="H85" s="190" t="s">
        <v>23</v>
      </c>
      <c r="I85" s="75" t="str">
        <f t="shared" si="7"/>
        <v>2</v>
      </c>
      <c r="J85" s="192"/>
      <c r="K85" s="191"/>
      <c r="L85" s="191"/>
      <c r="M85" s="174">
        <f t="shared" si="6"/>
      </c>
      <c r="N85" s="193"/>
      <c r="O85" s="59">
        <f t="shared" si="4"/>
      </c>
      <c r="P85" s="194"/>
      <c r="Q85" s="195"/>
      <c r="R85" s="196"/>
      <c r="S85" s="59">
        <f t="shared" si="5"/>
      </c>
      <c r="T85" s="197"/>
      <c r="U85" s="195"/>
    </row>
    <row r="86" spans="2:21" ht="22.5" customHeight="1">
      <c r="B86" s="41">
        <v>78</v>
      </c>
      <c r="C86" s="188"/>
      <c r="D86" s="42"/>
      <c r="E86" s="187"/>
      <c r="F86" s="191"/>
      <c r="G86" s="191"/>
      <c r="H86" s="190" t="s">
        <v>23</v>
      </c>
      <c r="I86" s="75" t="str">
        <f t="shared" si="7"/>
        <v>2</v>
      </c>
      <c r="J86" s="192"/>
      <c r="K86" s="191"/>
      <c r="L86" s="191"/>
      <c r="M86" s="174">
        <f t="shared" si="6"/>
      </c>
      <c r="N86" s="193"/>
      <c r="O86" s="59">
        <f t="shared" si="4"/>
      </c>
      <c r="P86" s="194"/>
      <c r="Q86" s="195"/>
      <c r="R86" s="196"/>
      <c r="S86" s="59">
        <f t="shared" si="5"/>
      </c>
      <c r="T86" s="197"/>
      <c r="U86" s="195"/>
    </row>
    <row r="87" spans="2:21" ht="22.5" customHeight="1">
      <c r="B87" s="41">
        <v>79</v>
      </c>
      <c r="C87" s="188"/>
      <c r="D87" s="42"/>
      <c r="E87" s="187"/>
      <c r="F87" s="191"/>
      <c r="G87" s="191"/>
      <c r="H87" s="190" t="s">
        <v>23</v>
      </c>
      <c r="I87" s="75" t="str">
        <f t="shared" si="7"/>
        <v>2</v>
      </c>
      <c r="J87" s="192"/>
      <c r="K87" s="191"/>
      <c r="L87" s="191"/>
      <c r="M87" s="174">
        <f t="shared" si="6"/>
      </c>
      <c r="N87" s="193"/>
      <c r="O87" s="59">
        <f t="shared" si="4"/>
      </c>
      <c r="P87" s="194"/>
      <c r="Q87" s="195"/>
      <c r="R87" s="196"/>
      <c r="S87" s="59">
        <f t="shared" si="5"/>
      </c>
      <c r="T87" s="197"/>
      <c r="U87" s="195"/>
    </row>
    <row r="88" spans="2:21" ht="22.5" customHeight="1">
      <c r="B88" s="41">
        <v>80</v>
      </c>
      <c r="C88" s="188"/>
      <c r="D88" s="42"/>
      <c r="E88" s="187"/>
      <c r="F88" s="191"/>
      <c r="G88" s="191"/>
      <c r="H88" s="190" t="s">
        <v>23</v>
      </c>
      <c r="I88" s="75" t="str">
        <f t="shared" si="7"/>
        <v>2</v>
      </c>
      <c r="J88" s="192"/>
      <c r="K88" s="191"/>
      <c r="L88" s="191"/>
      <c r="M88" s="174">
        <f t="shared" si="6"/>
      </c>
      <c r="N88" s="193"/>
      <c r="O88" s="59">
        <f t="shared" si="4"/>
      </c>
      <c r="P88" s="194"/>
      <c r="Q88" s="195"/>
      <c r="R88" s="196"/>
      <c r="S88" s="59">
        <f t="shared" si="5"/>
      </c>
      <c r="T88" s="197"/>
      <c r="U88" s="195"/>
    </row>
    <row r="89" spans="2:21" ht="22.5" customHeight="1">
      <c r="B89" s="41">
        <v>81</v>
      </c>
      <c r="C89" s="188"/>
      <c r="D89" s="42"/>
      <c r="E89" s="187"/>
      <c r="F89" s="191"/>
      <c r="G89" s="191"/>
      <c r="H89" s="190" t="s">
        <v>23</v>
      </c>
      <c r="I89" s="75" t="str">
        <f t="shared" si="7"/>
        <v>2</v>
      </c>
      <c r="J89" s="192"/>
      <c r="K89" s="191"/>
      <c r="L89" s="191"/>
      <c r="M89" s="174">
        <f t="shared" si="6"/>
      </c>
      <c r="N89" s="193"/>
      <c r="O89" s="59">
        <f t="shared" si="4"/>
      </c>
      <c r="P89" s="194"/>
      <c r="Q89" s="195"/>
      <c r="R89" s="196"/>
      <c r="S89" s="59">
        <f t="shared" si="5"/>
      </c>
      <c r="T89" s="197"/>
      <c r="U89" s="195"/>
    </row>
    <row r="90" spans="2:21" ht="22.5" customHeight="1">
      <c r="B90" s="41">
        <v>82</v>
      </c>
      <c r="C90" s="188"/>
      <c r="D90" s="42"/>
      <c r="E90" s="187"/>
      <c r="F90" s="191"/>
      <c r="G90" s="191"/>
      <c r="H90" s="190" t="s">
        <v>23</v>
      </c>
      <c r="I90" s="75" t="str">
        <f t="shared" si="7"/>
        <v>2</v>
      </c>
      <c r="J90" s="192"/>
      <c r="K90" s="191"/>
      <c r="L90" s="191"/>
      <c r="M90" s="174">
        <f t="shared" si="6"/>
      </c>
      <c r="N90" s="193"/>
      <c r="O90" s="59">
        <f t="shared" si="4"/>
      </c>
      <c r="P90" s="194"/>
      <c r="Q90" s="195"/>
      <c r="R90" s="196"/>
      <c r="S90" s="59">
        <f t="shared" si="5"/>
      </c>
      <c r="T90" s="197"/>
      <c r="U90" s="195"/>
    </row>
    <row r="91" spans="2:21" ht="22.5" customHeight="1">
      <c r="B91" s="41">
        <v>83</v>
      </c>
      <c r="C91" s="188"/>
      <c r="D91" s="42"/>
      <c r="E91" s="187"/>
      <c r="F91" s="191"/>
      <c r="G91" s="191"/>
      <c r="H91" s="190" t="s">
        <v>23</v>
      </c>
      <c r="I91" s="75" t="str">
        <f t="shared" si="7"/>
        <v>2</v>
      </c>
      <c r="J91" s="192"/>
      <c r="K91" s="191"/>
      <c r="L91" s="191"/>
      <c r="M91" s="174">
        <f t="shared" si="6"/>
      </c>
      <c r="N91" s="193"/>
      <c r="O91" s="59">
        <f t="shared" si="4"/>
      </c>
      <c r="P91" s="194"/>
      <c r="Q91" s="195"/>
      <c r="R91" s="196"/>
      <c r="S91" s="59">
        <f t="shared" si="5"/>
      </c>
      <c r="T91" s="197"/>
      <c r="U91" s="195"/>
    </row>
    <row r="92" spans="2:21" ht="22.5" customHeight="1">
      <c r="B92" s="41">
        <v>84</v>
      </c>
      <c r="C92" s="188"/>
      <c r="D92" s="42"/>
      <c r="E92" s="187"/>
      <c r="F92" s="191"/>
      <c r="G92" s="191"/>
      <c r="H92" s="190" t="s">
        <v>23</v>
      </c>
      <c r="I92" s="75" t="str">
        <f t="shared" si="7"/>
        <v>2</v>
      </c>
      <c r="J92" s="192"/>
      <c r="K92" s="191"/>
      <c r="L92" s="191"/>
      <c r="M92" s="174">
        <f t="shared" si="6"/>
      </c>
      <c r="N92" s="193"/>
      <c r="O92" s="59">
        <f t="shared" si="4"/>
      </c>
      <c r="P92" s="194"/>
      <c r="Q92" s="195"/>
      <c r="R92" s="196"/>
      <c r="S92" s="59">
        <f t="shared" si="5"/>
      </c>
      <c r="T92" s="197"/>
      <c r="U92" s="195"/>
    </row>
    <row r="93" spans="2:21" ht="22.5" customHeight="1">
      <c r="B93" s="41">
        <v>85</v>
      </c>
      <c r="C93" s="188"/>
      <c r="D93" s="42"/>
      <c r="E93" s="187"/>
      <c r="F93" s="191"/>
      <c r="G93" s="191"/>
      <c r="H93" s="190" t="s">
        <v>23</v>
      </c>
      <c r="I93" s="75" t="str">
        <f t="shared" si="7"/>
        <v>2</v>
      </c>
      <c r="J93" s="192"/>
      <c r="K93" s="191"/>
      <c r="L93" s="191"/>
      <c r="M93" s="174">
        <f t="shared" si="6"/>
      </c>
      <c r="N93" s="193"/>
      <c r="O93" s="59">
        <f t="shared" si="4"/>
      </c>
      <c r="P93" s="194"/>
      <c r="Q93" s="195"/>
      <c r="R93" s="196"/>
      <c r="S93" s="59">
        <f t="shared" si="5"/>
      </c>
      <c r="T93" s="197"/>
      <c r="U93" s="195"/>
    </row>
    <row r="94" spans="2:21" ht="22.5" customHeight="1">
      <c r="B94" s="41">
        <v>86</v>
      </c>
      <c r="C94" s="188"/>
      <c r="D94" s="42"/>
      <c r="E94" s="187"/>
      <c r="F94" s="191"/>
      <c r="G94" s="191"/>
      <c r="H94" s="190" t="s">
        <v>23</v>
      </c>
      <c r="I94" s="75" t="str">
        <f t="shared" si="7"/>
        <v>2</v>
      </c>
      <c r="J94" s="192"/>
      <c r="K94" s="191"/>
      <c r="L94" s="191"/>
      <c r="M94" s="174">
        <f t="shared" si="6"/>
      </c>
      <c r="N94" s="193"/>
      <c r="O94" s="59">
        <f t="shared" si="4"/>
      </c>
      <c r="P94" s="194"/>
      <c r="Q94" s="195"/>
      <c r="R94" s="196"/>
      <c r="S94" s="59">
        <f t="shared" si="5"/>
      </c>
      <c r="T94" s="197"/>
      <c r="U94" s="195"/>
    </row>
    <row r="95" spans="2:21" ht="22.5" customHeight="1">
      <c r="B95" s="41">
        <v>87</v>
      </c>
      <c r="C95" s="188"/>
      <c r="D95" s="42"/>
      <c r="E95" s="187"/>
      <c r="F95" s="191"/>
      <c r="G95" s="191"/>
      <c r="H95" s="190" t="s">
        <v>23</v>
      </c>
      <c r="I95" s="75" t="str">
        <f t="shared" si="7"/>
        <v>2</v>
      </c>
      <c r="J95" s="192"/>
      <c r="K95" s="191"/>
      <c r="L95" s="191"/>
      <c r="M95" s="174">
        <f t="shared" si="6"/>
      </c>
      <c r="N95" s="193"/>
      <c r="O95" s="59">
        <f t="shared" si="4"/>
      </c>
      <c r="P95" s="194"/>
      <c r="Q95" s="195"/>
      <c r="R95" s="196"/>
      <c r="S95" s="59">
        <f t="shared" si="5"/>
      </c>
      <c r="T95" s="197"/>
      <c r="U95" s="195"/>
    </row>
    <row r="96" spans="2:21" ht="22.5" customHeight="1">
      <c r="B96" s="41">
        <v>88</v>
      </c>
      <c r="C96" s="188"/>
      <c r="D96" s="42"/>
      <c r="E96" s="187"/>
      <c r="F96" s="191"/>
      <c r="G96" s="191"/>
      <c r="H96" s="190" t="s">
        <v>23</v>
      </c>
      <c r="I96" s="75" t="str">
        <f t="shared" si="7"/>
        <v>2</v>
      </c>
      <c r="J96" s="192"/>
      <c r="K96" s="191"/>
      <c r="L96" s="191"/>
      <c r="M96" s="174">
        <f t="shared" si="6"/>
      </c>
      <c r="N96" s="193"/>
      <c r="O96" s="59">
        <f t="shared" si="4"/>
      </c>
      <c r="P96" s="194"/>
      <c r="Q96" s="195"/>
      <c r="R96" s="196"/>
      <c r="S96" s="59">
        <f t="shared" si="5"/>
      </c>
      <c r="T96" s="197"/>
      <c r="U96" s="195"/>
    </row>
    <row r="97" spans="2:21" ht="22.5" customHeight="1">
      <c r="B97" s="41">
        <v>89</v>
      </c>
      <c r="C97" s="188"/>
      <c r="D97" s="42"/>
      <c r="E97" s="187"/>
      <c r="F97" s="191"/>
      <c r="G97" s="191"/>
      <c r="H97" s="190" t="s">
        <v>23</v>
      </c>
      <c r="I97" s="75" t="str">
        <f t="shared" si="7"/>
        <v>2</v>
      </c>
      <c r="J97" s="192"/>
      <c r="K97" s="191"/>
      <c r="L97" s="191"/>
      <c r="M97" s="174">
        <f t="shared" si="6"/>
      </c>
      <c r="N97" s="193"/>
      <c r="O97" s="59">
        <f t="shared" si="4"/>
      </c>
      <c r="P97" s="194"/>
      <c r="Q97" s="195"/>
      <c r="R97" s="196"/>
      <c r="S97" s="59">
        <f t="shared" si="5"/>
      </c>
      <c r="T97" s="197"/>
      <c r="U97" s="195"/>
    </row>
    <row r="98" spans="2:21" ht="22.5" customHeight="1">
      <c r="B98" s="41">
        <v>90</v>
      </c>
      <c r="C98" s="188"/>
      <c r="D98" s="42"/>
      <c r="E98" s="187"/>
      <c r="F98" s="191"/>
      <c r="G98" s="191"/>
      <c r="H98" s="190" t="s">
        <v>23</v>
      </c>
      <c r="I98" s="75" t="str">
        <f t="shared" si="7"/>
        <v>2</v>
      </c>
      <c r="J98" s="192"/>
      <c r="K98" s="191"/>
      <c r="L98" s="191"/>
      <c r="M98" s="174">
        <f t="shared" si="6"/>
      </c>
      <c r="N98" s="193"/>
      <c r="O98" s="59">
        <f t="shared" si="4"/>
      </c>
      <c r="P98" s="194"/>
      <c r="Q98" s="195"/>
      <c r="R98" s="196"/>
      <c r="S98" s="59">
        <f t="shared" si="5"/>
      </c>
      <c r="T98" s="197"/>
      <c r="U98" s="195"/>
    </row>
    <row r="99" spans="2:21" ht="22.5" customHeight="1">
      <c r="B99" s="41">
        <v>91</v>
      </c>
      <c r="C99" s="188"/>
      <c r="D99" s="42"/>
      <c r="E99" s="187"/>
      <c r="F99" s="191"/>
      <c r="G99" s="191"/>
      <c r="H99" s="190" t="s">
        <v>23</v>
      </c>
      <c r="I99" s="75" t="str">
        <f t="shared" si="7"/>
        <v>2</v>
      </c>
      <c r="J99" s="192"/>
      <c r="K99" s="191"/>
      <c r="L99" s="191"/>
      <c r="M99" s="174">
        <f t="shared" si="6"/>
      </c>
      <c r="N99" s="193"/>
      <c r="O99" s="59">
        <f t="shared" si="4"/>
      </c>
      <c r="P99" s="194"/>
      <c r="Q99" s="195"/>
      <c r="R99" s="196"/>
      <c r="S99" s="59">
        <f t="shared" si="5"/>
      </c>
      <c r="T99" s="197"/>
      <c r="U99" s="195"/>
    </row>
    <row r="100" spans="2:21" ht="22.5" customHeight="1">
      <c r="B100" s="41">
        <v>92</v>
      </c>
      <c r="C100" s="188"/>
      <c r="D100" s="42"/>
      <c r="E100" s="187"/>
      <c r="F100" s="191"/>
      <c r="G100" s="191"/>
      <c r="H100" s="190" t="s">
        <v>23</v>
      </c>
      <c r="I100" s="75" t="str">
        <f t="shared" si="7"/>
        <v>2</v>
      </c>
      <c r="J100" s="192"/>
      <c r="K100" s="191"/>
      <c r="L100" s="191"/>
      <c r="M100" s="174">
        <f t="shared" si="6"/>
      </c>
      <c r="N100" s="193"/>
      <c r="O100" s="59">
        <f t="shared" si="4"/>
      </c>
      <c r="P100" s="194"/>
      <c r="Q100" s="195"/>
      <c r="R100" s="196"/>
      <c r="S100" s="59">
        <f t="shared" si="5"/>
      </c>
      <c r="T100" s="197"/>
      <c r="U100" s="195"/>
    </row>
    <row r="101" spans="2:21" ht="22.5" customHeight="1">
      <c r="B101" s="41">
        <v>93</v>
      </c>
      <c r="C101" s="188"/>
      <c r="D101" s="42"/>
      <c r="E101" s="187"/>
      <c r="F101" s="191"/>
      <c r="G101" s="191"/>
      <c r="H101" s="190" t="s">
        <v>23</v>
      </c>
      <c r="I101" s="75" t="str">
        <f t="shared" si="7"/>
        <v>2</v>
      </c>
      <c r="J101" s="192"/>
      <c r="K101" s="191"/>
      <c r="L101" s="191"/>
      <c r="M101" s="174">
        <f t="shared" si="6"/>
      </c>
      <c r="N101" s="193"/>
      <c r="O101" s="59">
        <f t="shared" si="4"/>
      </c>
      <c r="P101" s="194"/>
      <c r="Q101" s="195"/>
      <c r="R101" s="196"/>
      <c r="S101" s="59">
        <f t="shared" si="5"/>
      </c>
      <c r="T101" s="197"/>
      <c r="U101" s="195"/>
    </row>
    <row r="102" spans="2:21" ht="22.5" customHeight="1">
      <c r="B102" s="41">
        <v>94</v>
      </c>
      <c r="C102" s="188"/>
      <c r="D102" s="42"/>
      <c r="E102" s="187"/>
      <c r="F102" s="191"/>
      <c r="G102" s="191"/>
      <c r="H102" s="190" t="s">
        <v>23</v>
      </c>
      <c r="I102" s="75" t="str">
        <f t="shared" si="7"/>
        <v>2</v>
      </c>
      <c r="J102" s="192"/>
      <c r="K102" s="191"/>
      <c r="L102" s="191"/>
      <c r="M102" s="174">
        <f t="shared" si="6"/>
      </c>
      <c r="N102" s="193"/>
      <c r="O102" s="59">
        <f t="shared" si="4"/>
      </c>
      <c r="P102" s="194"/>
      <c r="Q102" s="195"/>
      <c r="R102" s="196"/>
      <c r="S102" s="59">
        <f t="shared" si="5"/>
      </c>
      <c r="T102" s="197"/>
      <c r="U102" s="195"/>
    </row>
    <row r="103" spans="2:21" ht="22.5" customHeight="1">
      <c r="B103" s="41">
        <v>95</v>
      </c>
      <c r="C103" s="188"/>
      <c r="D103" s="42"/>
      <c r="E103" s="187"/>
      <c r="F103" s="191"/>
      <c r="G103" s="191"/>
      <c r="H103" s="190" t="s">
        <v>23</v>
      </c>
      <c r="I103" s="75" t="str">
        <f t="shared" si="7"/>
        <v>2</v>
      </c>
      <c r="J103" s="192"/>
      <c r="K103" s="191"/>
      <c r="L103" s="191"/>
      <c r="M103" s="174">
        <f t="shared" si="6"/>
      </c>
      <c r="N103" s="193"/>
      <c r="O103" s="59">
        <f t="shared" si="4"/>
      </c>
      <c r="P103" s="194"/>
      <c r="Q103" s="195"/>
      <c r="R103" s="196"/>
      <c r="S103" s="59">
        <f t="shared" si="5"/>
      </c>
      <c r="T103" s="197"/>
      <c r="U103" s="195"/>
    </row>
    <row r="104" spans="2:21" ht="22.5" customHeight="1">
      <c r="B104" s="41">
        <v>96</v>
      </c>
      <c r="C104" s="188"/>
      <c r="D104" s="42"/>
      <c r="E104" s="187"/>
      <c r="F104" s="191"/>
      <c r="G104" s="191"/>
      <c r="H104" s="190" t="s">
        <v>23</v>
      </c>
      <c r="I104" s="75" t="str">
        <f t="shared" si="7"/>
        <v>2</v>
      </c>
      <c r="J104" s="192"/>
      <c r="K104" s="191"/>
      <c r="L104" s="191"/>
      <c r="M104" s="174">
        <f t="shared" si="6"/>
      </c>
      <c r="N104" s="193"/>
      <c r="O104" s="59">
        <f t="shared" si="4"/>
      </c>
      <c r="P104" s="194"/>
      <c r="Q104" s="195"/>
      <c r="R104" s="196"/>
      <c r="S104" s="59">
        <f t="shared" si="5"/>
      </c>
      <c r="T104" s="197"/>
      <c r="U104" s="195"/>
    </row>
    <row r="105" spans="2:21" ht="22.5" customHeight="1">
      <c r="B105" s="41">
        <v>97</v>
      </c>
      <c r="C105" s="188"/>
      <c r="D105" s="42"/>
      <c r="E105" s="187"/>
      <c r="F105" s="191"/>
      <c r="G105" s="191"/>
      <c r="H105" s="190" t="s">
        <v>23</v>
      </c>
      <c r="I105" s="75" t="str">
        <f t="shared" si="7"/>
        <v>2</v>
      </c>
      <c r="J105" s="192"/>
      <c r="K105" s="191"/>
      <c r="L105" s="191"/>
      <c r="M105" s="174">
        <f t="shared" si="6"/>
      </c>
      <c r="N105" s="193"/>
      <c r="O105" s="59">
        <f t="shared" si="4"/>
      </c>
      <c r="P105" s="194"/>
      <c r="Q105" s="195"/>
      <c r="R105" s="196"/>
      <c r="S105" s="59">
        <f t="shared" si="5"/>
      </c>
      <c r="T105" s="197"/>
      <c r="U105" s="195"/>
    </row>
    <row r="106" spans="2:21" ht="22.5" customHeight="1">
      <c r="B106" s="41">
        <v>98</v>
      </c>
      <c r="C106" s="188"/>
      <c r="D106" s="42"/>
      <c r="E106" s="187"/>
      <c r="F106" s="191"/>
      <c r="G106" s="191"/>
      <c r="H106" s="190" t="s">
        <v>23</v>
      </c>
      <c r="I106" s="75" t="str">
        <f t="shared" si="7"/>
        <v>2</v>
      </c>
      <c r="J106" s="192"/>
      <c r="K106" s="191"/>
      <c r="L106" s="191"/>
      <c r="M106" s="174">
        <f t="shared" si="6"/>
      </c>
      <c r="N106" s="193"/>
      <c r="O106" s="59">
        <f t="shared" si="4"/>
      </c>
      <c r="P106" s="194"/>
      <c r="Q106" s="195"/>
      <c r="R106" s="196"/>
      <c r="S106" s="59">
        <f t="shared" si="5"/>
      </c>
      <c r="T106" s="197"/>
      <c r="U106" s="195"/>
    </row>
    <row r="107" spans="2:21" ht="22.5" customHeight="1">
      <c r="B107" s="41">
        <v>99</v>
      </c>
      <c r="C107" s="188"/>
      <c r="D107" s="42"/>
      <c r="E107" s="187"/>
      <c r="F107" s="191"/>
      <c r="G107" s="191"/>
      <c r="H107" s="190" t="s">
        <v>23</v>
      </c>
      <c r="I107" s="75" t="str">
        <f t="shared" si="7"/>
        <v>2</v>
      </c>
      <c r="J107" s="192"/>
      <c r="K107" s="191"/>
      <c r="L107" s="191"/>
      <c r="M107" s="174">
        <f t="shared" si="6"/>
      </c>
      <c r="N107" s="193"/>
      <c r="O107" s="59">
        <f t="shared" si="4"/>
      </c>
      <c r="P107" s="194"/>
      <c r="Q107" s="195"/>
      <c r="R107" s="196"/>
      <c r="S107" s="59">
        <f t="shared" si="5"/>
      </c>
      <c r="T107" s="197"/>
      <c r="U107" s="195"/>
    </row>
    <row r="108" spans="2:21" ht="22.5" customHeight="1">
      <c r="B108" s="41">
        <v>100</v>
      </c>
      <c r="C108" s="188"/>
      <c r="D108" s="42"/>
      <c r="E108" s="187"/>
      <c r="F108" s="191"/>
      <c r="G108" s="191"/>
      <c r="H108" s="190" t="s">
        <v>23</v>
      </c>
      <c r="I108" s="75" t="str">
        <f t="shared" si="7"/>
        <v>2</v>
      </c>
      <c r="J108" s="192"/>
      <c r="K108" s="191"/>
      <c r="L108" s="191"/>
      <c r="M108" s="174">
        <f t="shared" si="6"/>
      </c>
      <c r="N108" s="193"/>
      <c r="O108" s="59">
        <f t="shared" si="4"/>
      </c>
      <c r="P108" s="194"/>
      <c r="Q108" s="195"/>
      <c r="R108" s="196"/>
      <c r="S108" s="59">
        <f t="shared" si="5"/>
      </c>
      <c r="T108" s="197"/>
      <c r="U108" s="195"/>
    </row>
    <row r="109" spans="2:21" ht="22.5" customHeight="1">
      <c r="B109" s="41">
        <v>101</v>
      </c>
      <c r="C109" s="188"/>
      <c r="D109" s="42"/>
      <c r="E109" s="187"/>
      <c r="F109" s="191"/>
      <c r="G109" s="191"/>
      <c r="H109" s="190" t="s">
        <v>23</v>
      </c>
      <c r="I109" s="75" t="str">
        <f t="shared" si="7"/>
        <v>2</v>
      </c>
      <c r="J109" s="192"/>
      <c r="K109" s="191"/>
      <c r="L109" s="191"/>
      <c r="M109" s="174">
        <f t="shared" si="6"/>
      </c>
      <c r="N109" s="193"/>
      <c r="O109" s="59">
        <f t="shared" si="4"/>
      </c>
      <c r="P109" s="194"/>
      <c r="Q109" s="195"/>
      <c r="R109" s="196"/>
      <c r="S109" s="59">
        <f t="shared" si="5"/>
      </c>
      <c r="T109" s="197"/>
      <c r="U109" s="195"/>
    </row>
    <row r="110" spans="2:21" ht="22.5" customHeight="1">
      <c r="B110" s="41">
        <v>102</v>
      </c>
      <c r="C110" s="188"/>
      <c r="D110" s="42"/>
      <c r="E110" s="187"/>
      <c r="F110" s="191"/>
      <c r="G110" s="191"/>
      <c r="H110" s="190" t="s">
        <v>23</v>
      </c>
      <c r="I110" s="75" t="str">
        <f t="shared" si="7"/>
        <v>2</v>
      </c>
      <c r="J110" s="192"/>
      <c r="K110" s="191"/>
      <c r="L110" s="191"/>
      <c r="M110" s="174">
        <f t="shared" si="6"/>
      </c>
      <c r="N110" s="193"/>
      <c r="O110" s="59">
        <f t="shared" si="4"/>
      </c>
      <c r="P110" s="194"/>
      <c r="Q110" s="195"/>
      <c r="R110" s="196"/>
      <c r="S110" s="59">
        <f t="shared" si="5"/>
      </c>
      <c r="T110" s="197"/>
      <c r="U110" s="195"/>
    </row>
    <row r="111" spans="2:21" ht="22.5" customHeight="1">
      <c r="B111" s="41">
        <v>103</v>
      </c>
      <c r="C111" s="188"/>
      <c r="D111" s="42"/>
      <c r="E111" s="187"/>
      <c r="F111" s="191"/>
      <c r="G111" s="191"/>
      <c r="H111" s="190" t="s">
        <v>23</v>
      </c>
      <c r="I111" s="75" t="str">
        <f t="shared" si="7"/>
        <v>2</v>
      </c>
      <c r="J111" s="192"/>
      <c r="K111" s="191"/>
      <c r="L111" s="191"/>
      <c r="M111" s="174">
        <f t="shared" si="6"/>
      </c>
      <c r="N111" s="193"/>
      <c r="O111" s="59">
        <f t="shared" si="4"/>
      </c>
      <c r="P111" s="194"/>
      <c r="Q111" s="195"/>
      <c r="R111" s="196"/>
      <c r="S111" s="59">
        <f t="shared" si="5"/>
      </c>
      <c r="T111" s="197"/>
      <c r="U111" s="195"/>
    </row>
    <row r="112" spans="2:21" ht="22.5" customHeight="1">
      <c r="B112" s="41">
        <v>104</v>
      </c>
      <c r="C112" s="188"/>
      <c r="D112" s="42"/>
      <c r="E112" s="187"/>
      <c r="F112" s="191"/>
      <c r="G112" s="191"/>
      <c r="H112" s="190" t="s">
        <v>23</v>
      </c>
      <c r="I112" s="75" t="str">
        <f t="shared" si="7"/>
        <v>2</v>
      </c>
      <c r="J112" s="192"/>
      <c r="K112" s="191"/>
      <c r="L112" s="191"/>
      <c r="M112" s="174">
        <f t="shared" si="6"/>
      </c>
      <c r="N112" s="193"/>
      <c r="O112" s="59">
        <f t="shared" si="4"/>
      </c>
      <c r="P112" s="194"/>
      <c r="Q112" s="195"/>
      <c r="R112" s="196"/>
      <c r="S112" s="59">
        <f t="shared" si="5"/>
      </c>
      <c r="T112" s="197"/>
      <c r="U112" s="195"/>
    </row>
    <row r="113" spans="2:21" ht="22.5" customHeight="1">
      <c r="B113" s="41">
        <v>105</v>
      </c>
      <c r="C113" s="188"/>
      <c r="D113" s="42"/>
      <c r="E113" s="187"/>
      <c r="F113" s="191"/>
      <c r="G113" s="191"/>
      <c r="H113" s="190" t="s">
        <v>23</v>
      </c>
      <c r="I113" s="75" t="str">
        <f t="shared" si="7"/>
        <v>2</v>
      </c>
      <c r="J113" s="192"/>
      <c r="K113" s="191"/>
      <c r="L113" s="191"/>
      <c r="M113" s="174">
        <f t="shared" si="6"/>
      </c>
      <c r="N113" s="193"/>
      <c r="O113" s="59">
        <f t="shared" si="4"/>
      </c>
      <c r="P113" s="194"/>
      <c r="Q113" s="195"/>
      <c r="R113" s="196"/>
      <c r="S113" s="59">
        <f t="shared" si="5"/>
      </c>
      <c r="T113" s="197"/>
      <c r="U113" s="195"/>
    </row>
    <row r="114" spans="2:21" ht="22.5" customHeight="1">
      <c r="B114" s="41">
        <v>106</v>
      </c>
      <c r="C114" s="188"/>
      <c r="D114" s="42"/>
      <c r="E114" s="187"/>
      <c r="F114" s="191"/>
      <c r="G114" s="191"/>
      <c r="H114" s="190" t="s">
        <v>23</v>
      </c>
      <c r="I114" s="75" t="str">
        <f t="shared" si="7"/>
        <v>2</v>
      </c>
      <c r="J114" s="192"/>
      <c r="K114" s="191"/>
      <c r="L114" s="191"/>
      <c r="M114" s="174">
        <f t="shared" si="6"/>
      </c>
      <c r="N114" s="193"/>
      <c r="O114" s="59">
        <f t="shared" si="4"/>
      </c>
      <c r="P114" s="194"/>
      <c r="Q114" s="195"/>
      <c r="R114" s="196"/>
      <c r="S114" s="59">
        <f t="shared" si="5"/>
      </c>
      <c r="T114" s="197"/>
      <c r="U114" s="195"/>
    </row>
    <row r="115" spans="2:21" ht="22.5" customHeight="1">
      <c r="B115" s="41">
        <v>107</v>
      </c>
      <c r="C115" s="188"/>
      <c r="D115" s="42"/>
      <c r="E115" s="187"/>
      <c r="F115" s="191"/>
      <c r="G115" s="191"/>
      <c r="H115" s="190" t="s">
        <v>23</v>
      </c>
      <c r="I115" s="75" t="str">
        <f t="shared" si="7"/>
        <v>2</v>
      </c>
      <c r="J115" s="192"/>
      <c r="K115" s="191"/>
      <c r="L115" s="191"/>
      <c r="M115" s="174">
        <f t="shared" si="6"/>
      </c>
      <c r="N115" s="193"/>
      <c r="O115" s="59">
        <f t="shared" si="4"/>
      </c>
      <c r="P115" s="194"/>
      <c r="Q115" s="195"/>
      <c r="R115" s="196"/>
      <c r="S115" s="59">
        <f t="shared" si="5"/>
      </c>
      <c r="T115" s="197"/>
      <c r="U115" s="195"/>
    </row>
    <row r="116" spans="2:21" ht="22.5" customHeight="1">
      <c r="B116" s="41">
        <v>108</v>
      </c>
      <c r="C116" s="188"/>
      <c r="D116" s="42"/>
      <c r="E116" s="187"/>
      <c r="F116" s="191"/>
      <c r="G116" s="191"/>
      <c r="H116" s="190" t="s">
        <v>23</v>
      </c>
      <c r="I116" s="75" t="str">
        <f t="shared" si="7"/>
        <v>2</v>
      </c>
      <c r="J116" s="192"/>
      <c r="K116" s="191"/>
      <c r="L116" s="191"/>
      <c r="M116" s="174">
        <f t="shared" si="6"/>
      </c>
      <c r="N116" s="193"/>
      <c r="O116" s="59">
        <f t="shared" si="4"/>
      </c>
      <c r="P116" s="194"/>
      <c r="Q116" s="195"/>
      <c r="R116" s="196"/>
      <c r="S116" s="59">
        <f t="shared" si="5"/>
      </c>
      <c r="T116" s="197"/>
      <c r="U116" s="195"/>
    </row>
    <row r="117" spans="2:21" ht="22.5" customHeight="1">
      <c r="B117" s="41">
        <v>109</v>
      </c>
      <c r="C117" s="188"/>
      <c r="D117" s="42"/>
      <c r="E117" s="187"/>
      <c r="F117" s="191"/>
      <c r="G117" s="191"/>
      <c r="H117" s="190" t="s">
        <v>23</v>
      </c>
      <c r="I117" s="75" t="str">
        <f t="shared" si="7"/>
        <v>2</v>
      </c>
      <c r="J117" s="192"/>
      <c r="K117" s="191"/>
      <c r="L117" s="191"/>
      <c r="M117" s="174">
        <f t="shared" si="6"/>
      </c>
      <c r="N117" s="193"/>
      <c r="O117" s="59">
        <f t="shared" si="4"/>
      </c>
      <c r="P117" s="194"/>
      <c r="Q117" s="195"/>
      <c r="R117" s="196"/>
      <c r="S117" s="59">
        <f t="shared" si="5"/>
      </c>
      <c r="T117" s="197"/>
      <c r="U117" s="195"/>
    </row>
    <row r="118" spans="2:21" ht="22.5" customHeight="1">
      <c r="B118" s="41">
        <v>110</v>
      </c>
      <c r="C118" s="188"/>
      <c r="D118" s="42"/>
      <c r="E118" s="187"/>
      <c r="F118" s="191"/>
      <c r="G118" s="191"/>
      <c r="H118" s="190" t="s">
        <v>23</v>
      </c>
      <c r="I118" s="75" t="str">
        <f t="shared" si="7"/>
        <v>2</v>
      </c>
      <c r="J118" s="192"/>
      <c r="K118" s="191"/>
      <c r="L118" s="191"/>
      <c r="M118" s="174">
        <f t="shared" si="6"/>
      </c>
      <c r="N118" s="193"/>
      <c r="O118" s="59">
        <f t="shared" si="4"/>
      </c>
      <c r="P118" s="194"/>
      <c r="Q118" s="195"/>
      <c r="R118" s="196"/>
      <c r="S118" s="59">
        <f t="shared" si="5"/>
      </c>
      <c r="T118" s="197"/>
      <c r="U118" s="195"/>
    </row>
    <row r="119" spans="2:21" ht="22.5" customHeight="1">
      <c r="B119" s="41">
        <v>111</v>
      </c>
      <c r="C119" s="188"/>
      <c r="D119" s="42"/>
      <c r="E119" s="187"/>
      <c r="F119" s="191"/>
      <c r="G119" s="191"/>
      <c r="H119" s="190" t="s">
        <v>23</v>
      </c>
      <c r="I119" s="75" t="str">
        <f t="shared" si="7"/>
        <v>2</v>
      </c>
      <c r="J119" s="192"/>
      <c r="K119" s="191"/>
      <c r="L119" s="191"/>
      <c r="M119" s="174">
        <f t="shared" si="6"/>
      </c>
      <c r="N119" s="193"/>
      <c r="O119" s="59">
        <f t="shared" si="4"/>
      </c>
      <c r="P119" s="194"/>
      <c r="Q119" s="195"/>
      <c r="R119" s="196"/>
      <c r="S119" s="59">
        <f t="shared" si="5"/>
      </c>
      <c r="T119" s="197"/>
      <c r="U119" s="195"/>
    </row>
    <row r="120" spans="2:21" ht="22.5" customHeight="1">
      <c r="B120" s="41">
        <v>112</v>
      </c>
      <c r="C120" s="188"/>
      <c r="D120" s="42"/>
      <c r="E120" s="187"/>
      <c r="F120" s="191"/>
      <c r="G120" s="191"/>
      <c r="H120" s="190" t="s">
        <v>23</v>
      </c>
      <c r="I120" s="75" t="str">
        <f t="shared" si="7"/>
        <v>2</v>
      </c>
      <c r="J120" s="192"/>
      <c r="K120" s="191"/>
      <c r="L120" s="191"/>
      <c r="M120" s="174">
        <f t="shared" si="6"/>
      </c>
      <c r="N120" s="193"/>
      <c r="O120" s="59">
        <f t="shared" si="4"/>
      </c>
      <c r="P120" s="194"/>
      <c r="Q120" s="195"/>
      <c r="R120" s="196"/>
      <c r="S120" s="59">
        <f t="shared" si="5"/>
      </c>
      <c r="T120" s="197"/>
      <c r="U120" s="195"/>
    </row>
    <row r="121" spans="2:21" ht="22.5" customHeight="1">
      <c r="B121" s="41">
        <v>113</v>
      </c>
      <c r="C121" s="188"/>
      <c r="D121" s="42"/>
      <c r="E121" s="187"/>
      <c r="F121" s="191"/>
      <c r="G121" s="191"/>
      <c r="H121" s="190" t="s">
        <v>23</v>
      </c>
      <c r="I121" s="75" t="str">
        <f t="shared" si="7"/>
        <v>2</v>
      </c>
      <c r="J121" s="192"/>
      <c r="K121" s="191"/>
      <c r="L121" s="191"/>
      <c r="M121" s="174">
        <f t="shared" si="6"/>
      </c>
      <c r="N121" s="193"/>
      <c r="O121" s="59">
        <f t="shared" si="4"/>
      </c>
      <c r="P121" s="194"/>
      <c r="Q121" s="195"/>
      <c r="R121" s="196"/>
      <c r="S121" s="59">
        <f t="shared" si="5"/>
      </c>
      <c r="T121" s="197"/>
      <c r="U121" s="195"/>
    </row>
    <row r="122" spans="2:21" ht="22.5" customHeight="1">
      <c r="B122" s="41">
        <v>114</v>
      </c>
      <c r="C122" s="188"/>
      <c r="D122" s="42"/>
      <c r="E122" s="187"/>
      <c r="F122" s="191"/>
      <c r="G122" s="191"/>
      <c r="H122" s="190" t="s">
        <v>23</v>
      </c>
      <c r="I122" s="75" t="str">
        <f t="shared" si="7"/>
        <v>2</v>
      </c>
      <c r="J122" s="192"/>
      <c r="K122" s="191"/>
      <c r="L122" s="191"/>
      <c r="M122" s="174">
        <f t="shared" si="6"/>
      </c>
      <c r="N122" s="193"/>
      <c r="O122" s="59">
        <f t="shared" si="4"/>
      </c>
      <c r="P122" s="194"/>
      <c r="Q122" s="195"/>
      <c r="R122" s="196"/>
      <c r="S122" s="59">
        <f t="shared" si="5"/>
      </c>
      <c r="T122" s="197"/>
      <c r="U122" s="195"/>
    </row>
    <row r="123" spans="2:21" ht="22.5" customHeight="1">
      <c r="B123" s="41">
        <v>115</v>
      </c>
      <c r="C123" s="188"/>
      <c r="D123" s="42"/>
      <c r="E123" s="187"/>
      <c r="F123" s="191"/>
      <c r="G123" s="191"/>
      <c r="H123" s="190" t="s">
        <v>23</v>
      </c>
      <c r="I123" s="75" t="str">
        <f t="shared" si="7"/>
        <v>2</v>
      </c>
      <c r="J123" s="192"/>
      <c r="K123" s="191"/>
      <c r="L123" s="191"/>
      <c r="M123" s="174">
        <f t="shared" si="6"/>
      </c>
      <c r="N123" s="193"/>
      <c r="O123" s="59">
        <f t="shared" si="4"/>
      </c>
      <c r="P123" s="194"/>
      <c r="Q123" s="195"/>
      <c r="R123" s="196"/>
      <c r="S123" s="59">
        <f t="shared" si="5"/>
      </c>
      <c r="T123" s="197"/>
      <c r="U123" s="195"/>
    </row>
    <row r="124" spans="2:21" ht="22.5" customHeight="1">
      <c r="B124" s="41">
        <v>116</v>
      </c>
      <c r="C124" s="188"/>
      <c r="D124" s="42"/>
      <c r="E124" s="187"/>
      <c r="F124" s="191"/>
      <c r="G124" s="191"/>
      <c r="H124" s="190" t="s">
        <v>23</v>
      </c>
      <c r="I124" s="75" t="str">
        <f t="shared" si="7"/>
        <v>2</v>
      </c>
      <c r="J124" s="192"/>
      <c r="K124" s="191"/>
      <c r="L124" s="191"/>
      <c r="M124" s="174">
        <f t="shared" si="6"/>
      </c>
      <c r="N124" s="193"/>
      <c r="O124" s="59">
        <f t="shared" si="4"/>
      </c>
      <c r="P124" s="194"/>
      <c r="Q124" s="195"/>
      <c r="R124" s="196"/>
      <c r="S124" s="59">
        <f t="shared" si="5"/>
      </c>
      <c r="T124" s="197"/>
      <c r="U124" s="195"/>
    </row>
    <row r="125" spans="2:21" ht="22.5" customHeight="1">
      <c r="B125" s="41">
        <v>117</v>
      </c>
      <c r="C125" s="188"/>
      <c r="D125" s="42"/>
      <c r="E125" s="187"/>
      <c r="F125" s="191"/>
      <c r="G125" s="191"/>
      <c r="H125" s="190" t="s">
        <v>23</v>
      </c>
      <c r="I125" s="75" t="str">
        <f t="shared" si="7"/>
        <v>2</v>
      </c>
      <c r="J125" s="192"/>
      <c r="K125" s="191"/>
      <c r="L125" s="191"/>
      <c r="M125" s="174">
        <f t="shared" si="6"/>
      </c>
      <c r="N125" s="193"/>
      <c r="O125" s="59">
        <f t="shared" si="4"/>
      </c>
      <c r="P125" s="194"/>
      <c r="Q125" s="195"/>
      <c r="R125" s="196"/>
      <c r="S125" s="59">
        <f t="shared" si="5"/>
      </c>
      <c r="T125" s="197"/>
      <c r="U125" s="195"/>
    </row>
    <row r="126" spans="2:21" ht="22.5" customHeight="1">
      <c r="B126" s="41">
        <v>118</v>
      </c>
      <c r="C126" s="188"/>
      <c r="D126" s="42"/>
      <c r="E126" s="187"/>
      <c r="F126" s="191"/>
      <c r="G126" s="191"/>
      <c r="H126" s="190" t="s">
        <v>23</v>
      </c>
      <c r="I126" s="75" t="str">
        <f t="shared" si="7"/>
        <v>2</v>
      </c>
      <c r="J126" s="192"/>
      <c r="K126" s="191"/>
      <c r="L126" s="191"/>
      <c r="M126" s="174">
        <f t="shared" si="6"/>
      </c>
      <c r="N126" s="193"/>
      <c r="O126" s="59">
        <f t="shared" si="4"/>
      </c>
      <c r="P126" s="194"/>
      <c r="Q126" s="195"/>
      <c r="R126" s="196"/>
      <c r="S126" s="59">
        <f t="shared" si="5"/>
      </c>
      <c r="T126" s="197"/>
      <c r="U126" s="195"/>
    </row>
    <row r="127" spans="2:21" ht="22.5" customHeight="1">
      <c r="B127" s="41">
        <v>119</v>
      </c>
      <c r="C127" s="188"/>
      <c r="D127" s="42"/>
      <c r="E127" s="187"/>
      <c r="F127" s="191"/>
      <c r="G127" s="191"/>
      <c r="H127" s="190" t="s">
        <v>23</v>
      </c>
      <c r="I127" s="75" t="str">
        <f t="shared" si="7"/>
        <v>2</v>
      </c>
      <c r="J127" s="192"/>
      <c r="K127" s="191"/>
      <c r="L127" s="191"/>
      <c r="M127" s="174">
        <f t="shared" si="6"/>
      </c>
      <c r="N127" s="193"/>
      <c r="O127" s="59">
        <f t="shared" si="4"/>
      </c>
      <c r="P127" s="194"/>
      <c r="Q127" s="195"/>
      <c r="R127" s="196"/>
      <c r="S127" s="59">
        <f t="shared" si="5"/>
      </c>
      <c r="T127" s="197"/>
      <c r="U127" s="195"/>
    </row>
    <row r="128" spans="2:21" ht="22.5" customHeight="1">
      <c r="B128" s="41">
        <v>120</v>
      </c>
      <c r="C128" s="188"/>
      <c r="D128" s="42"/>
      <c r="E128" s="187"/>
      <c r="F128" s="191"/>
      <c r="G128" s="191"/>
      <c r="H128" s="190" t="s">
        <v>23</v>
      </c>
      <c r="I128" s="75" t="str">
        <f t="shared" si="7"/>
        <v>2</v>
      </c>
      <c r="J128" s="192"/>
      <c r="K128" s="191"/>
      <c r="L128" s="191"/>
      <c r="M128" s="174">
        <f t="shared" si="6"/>
      </c>
      <c r="N128" s="193"/>
      <c r="O128" s="59">
        <f t="shared" si="4"/>
      </c>
      <c r="P128" s="194"/>
      <c r="Q128" s="195"/>
      <c r="R128" s="196"/>
      <c r="S128" s="59">
        <f t="shared" si="5"/>
      </c>
      <c r="T128" s="197"/>
      <c r="U128" s="195"/>
    </row>
    <row r="129" spans="2:21" ht="22.5" customHeight="1">
      <c r="B129" s="41">
        <v>121</v>
      </c>
      <c r="C129" s="188"/>
      <c r="D129" s="42"/>
      <c r="E129" s="187"/>
      <c r="F129" s="191"/>
      <c r="G129" s="191"/>
      <c r="H129" s="190" t="s">
        <v>23</v>
      </c>
      <c r="I129" s="75" t="str">
        <f t="shared" si="7"/>
        <v>2</v>
      </c>
      <c r="J129" s="192"/>
      <c r="K129" s="191"/>
      <c r="L129" s="191"/>
      <c r="M129" s="174">
        <f t="shared" si="6"/>
      </c>
      <c r="N129" s="193"/>
      <c r="O129" s="59">
        <f t="shared" si="4"/>
      </c>
      <c r="P129" s="194"/>
      <c r="Q129" s="195"/>
      <c r="R129" s="196"/>
      <c r="S129" s="59">
        <f t="shared" si="5"/>
      </c>
      <c r="T129" s="197"/>
      <c r="U129" s="195"/>
    </row>
    <row r="130" spans="2:21" ht="22.5" customHeight="1">
      <c r="B130" s="41">
        <v>122</v>
      </c>
      <c r="C130" s="188"/>
      <c r="D130" s="42"/>
      <c r="E130" s="187"/>
      <c r="F130" s="191"/>
      <c r="G130" s="191"/>
      <c r="H130" s="190" t="s">
        <v>23</v>
      </c>
      <c r="I130" s="75" t="str">
        <f t="shared" si="7"/>
        <v>2</v>
      </c>
      <c r="J130" s="192"/>
      <c r="K130" s="191"/>
      <c r="L130" s="191"/>
      <c r="M130" s="174">
        <f t="shared" si="6"/>
      </c>
      <c r="N130" s="193"/>
      <c r="O130" s="59">
        <f t="shared" si="4"/>
      </c>
      <c r="P130" s="194"/>
      <c r="Q130" s="195"/>
      <c r="R130" s="196"/>
      <c r="S130" s="59">
        <f t="shared" si="5"/>
      </c>
      <c r="T130" s="197"/>
      <c r="U130" s="195"/>
    </row>
    <row r="131" spans="2:21" ht="22.5" customHeight="1">
      <c r="B131" s="41">
        <v>123</v>
      </c>
      <c r="C131" s="188"/>
      <c r="D131" s="42"/>
      <c r="E131" s="187"/>
      <c r="F131" s="191"/>
      <c r="G131" s="191"/>
      <c r="H131" s="190" t="s">
        <v>23</v>
      </c>
      <c r="I131" s="75" t="str">
        <f t="shared" si="7"/>
        <v>2</v>
      </c>
      <c r="J131" s="192"/>
      <c r="K131" s="191"/>
      <c r="L131" s="191"/>
      <c r="M131" s="174">
        <f t="shared" si="6"/>
      </c>
      <c r="N131" s="193"/>
      <c r="O131" s="59">
        <f t="shared" si="4"/>
      </c>
      <c r="P131" s="194"/>
      <c r="Q131" s="195"/>
      <c r="R131" s="196"/>
      <c r="S131" s="59">
        <f t="shared" si="5"/>
      </c>
      <c r="T131" s="197"/>
      <c r="U131" s="195"/>
    </row>
    <row r="132" spans="2:21" ht="22.5" customHeight="1">
      <c r="B132" s="41">
        <v>124</v>
      </c>
      <c r="C132" s="188"/>
      <c r="D132" s="42"/>
      <c r="E132" s="187"/>
      <c r="F132" s="191"/>
      <c r="G132" s="191"/>
      <c r="H132" s="190" t="s">
        <v>23</v>
      </c>
      <c r="I132" s="75" t="str">
        <f t="shared" si="7"/>
        <v>2</v>
      </c>
      <c r="J132" s="192"/>
      <c r="K132" s="191"/>
      <c r="L132" s="191"/>
      <c r="M132" s="174">
        <f t="shared" si="6"/>
      </c>
      <c r="N132" s="193"/>
      <c r="O132" s="59">
        <f t="shared" si="4"/>
      </c>
      <c r="P132" s="194"/>
      <c r="Q132" s="195"/>
      <c r="R132" s="196"/>
      <c r="S132" s="59">
        <f t="shared" si="5"/>
      </c>
      <c r="T132" s="197"/>
      <c r="U132" s="195"/>
    </row>
    <row r="133" spans="2:21" ht="22.5" customHeight="1">
      <c r="B133" s="41">
        <v>125</v>
      </c>
      <c r="C133" s="188"/>
      <c r="D133" s="42"/>
      <c r="E133" s="187"/>
      <c r="F133" s="191"/>
      <c r="G133" s="191"/>
      <c r="H133" s="190" t="s">
        <v>23</v>
      </c>
      <c r="I133" s="75" t="str">
        <f t="shared" si="7"/>
        <v>2</v>
      </c>
      <c r="J133" s="192"/>
      <c r="K133" s="191"/>
      <c r="L133" s="191"/>
      <c r="M133" s="174">
        <f t="shared" si="6"/>
      </c>
      <c r="N133" s="193"/>
      <c r="O133" s="59">
        <f t="shared" si="4"/>
      </c>
      <c r="P133" s="194"/>
      <c r="Q133" s="195"/>
      <c r="R133" s="196"/>
      <c r="S133" s="59">
        <f t="shared" si="5"/>
      </c>
      <c r="T133" s="197"/>
      <c r="U133" s="195"/>
    </row>
    <row r="134" spans="2:21" ht="22.5" customHeight="1">
      <c r="B134" s="41">
        <v>126</v>
      </c>
      <c r="C134" s="188"/>
      <c r="D134" s="42"/>
      <c r="E134" s="187"/>
      <c r="F134" s="191"/>
      <c r="G134" s="191"/>
      <c r="H134" s="190" t="s">
        <v>23</v>
      </c>
      <c r="I134" s="75" t="str">
        <f t="shared" si="7"/>
        <v>2</v>
      </c>
      <c r="J134" s="192"/>
      <c r="K134" s="191"/>
      <c r="L134" s="191"/>
      <c r="M134" s="174">
        <f t="shared" si="6"/>
      </c>
      <c r="N134" s="193"/>
      <c r="O134" s="59">
        <f t="shared" si="4"/>
      </c>
      <c r="P134" s="194"/>
      <c r="Q134" s="195"/>
      <c r="R134" s="196"/>
      <c r="S134" s="59">
        <f t="shared" si="5"/>
      </c>
      <c r="T134" s="197"/>
      <c r="U134" s="195"/>
    </row>
    <row r="135" spans="2:21" ht="22.5" customHeight="1">
      <c r="B135" s="41">
        <v>127</v>
      </c>
      <c r="C135" s="188"/>
      <c r="D135" s="42"/>
      <c r="E135" s="187"/>
      <c r="F135" s="191"/>
      <c r="G135" s="191"/>
      <c r="H135" s="190" t="s">
        <v>23</v>
      </c>
      <c r="I135" s="75" t="str">
        <f t="shared" si="7"/>
        <v>2</v>
      </c>
      <c r="J135" s="192"/>
      <c r="K135" s="191"/>
      <c r="L135" s="191"/>
      <c r="M135" s="174">
        <f t="shared" si="6"/>
      </c>
      <c r="N135" s="193"/>
      <c r="O135" s="59">
        <f t="shared" si="4"/>
      </c>
      <c r="P135" s="194"/>
      <c r="Q135" s="195"/>
      <c r="R135" s="196"/>
      <c r="S135" s="59">
        <f t="shared" si="5"/>
      </c>
      <c r="T135" s="197"/>
      <c r="U135" s="195"/>
    </row>
    <row r="136" spans="2:21" ht="22.5" customHeight="1">
      <c r="B136" s="41">
        <v>128</v>
      </c>
      <c r="C136" s="188"/>
      <c r="D136" s="42"/>
      <c r="E136" s="187"/>
      <c r="F136" s="191"/>
      <c r="G136" s="191"/>
      <c r="H136" s="190" t="s">
        <v>23</v>
      </c>
      <c r="I136" s="75" t="str">
        <f t="shared" si="7"/>
        <v>2</v>
      </c>
      <c r="J136" s="192"/>
      <c r="K136" s="191"/>
      <c r="L136" s="191"/>
      <c r="M136" s="174">
        <f t="shared" si="6"/>
      </c>
      <c r="N136" s="193"/>
      <c r="O136" s="59">
        <f t="shared" si="4"/>
      </c>
      <c r="P136" s="194"/>
      <c r="Q136" s="195"/>
      <c r="R136" s="196"/>
      <c r="S136" s="59">
        <f t="shared" si="5"/>
      </c>
      <c r="T136" s="197"/>
      <c r="U136" s="195"/>
    </row>
    <row r="137" spans="2:21" ht="22.5" customHeight="1">
      <c r="B137" s="41">
        <v>129</v>
      </c>
      <c r="C137" s="188"/>
      <c r="D137" s="42"/>
      <c r="E137" s="187"/>
      <c r="F137" s="191"/>
      <c r="G137" s="191"/>
      <c r="H137" s="190" t="s">
        <v>23</v>
      </c>
      <c r="I137" s="75" t="str">
        <f t="shared" si="7"/>
        <v>2</v>
      </c>
      <c r="J137" s="192"/>
      <c r="K137" s="191"/>
      <c r="L137" s="191"/>
      <c r="M137" s="174">
        <f t="shared" si="6"/>
      </c>
      <c r="N137" s="193"/>
      <c r="O137" s="59">
        <f aca="true" t="shared" si="8" ref="O137:O200">IF(N137="","",VLOOKUP(N137,$Y$9:$Z$42,2,))</f>
      </c>
      <c r="P137" s="194"/>
      <c r="Q137" s="195"/>
      <c r="R137" s="196"/>
      <c r="S137" s="59">
        <f aca="true" t="shared" si="9" ref="S137:S200">IF(R137="","",VLOOKUP(R137,$Y$9:$Z$42,2,))</f>
      </c>
      <c r="T137" s="197"/>
      <c r="U137" s="195"/>
    </row>
    <row r="138" spans="2:21" ht="22.5" customHeight="1">
      <c r="B138" s="41">
        <v>130</v>
      </c>
      <c r="C138" s="188"/>
      <c r="D138" s="42"/>
      <c r="E138" s="187"/>
      <c r="F138" s="191"/>
      <c r="G138" s="191"/>
      <c r="H138" s="190" t="s">
        <v>23</v>
      </c>
      <c r="I138" s="75" t="str">
        <f t="shared" si="7"/>
        <v>2</v>
      </c>
      <c r="J138" s="192"/>
      <c r="K138" s="191"/>
      <c r="L138" s="191"/>
      <c r="M138" s="174">
        <f t="shared" si="6"/>
      </c>
      <c r="N138" s="193"/>
      <c r="O138" s="59">
        <f t="shared" si="8"/>
      </c>
      <c r="P138" s="194"/>
      <c r="Q138" s="195"/>
      <c r="R138" s="196"/>
      <c r="S138" s="59">
        <f t="shared" si="9"/>
      </c>
      <c r="T138" s="197"/>
      <c r="U138" s="195"/>
    </row>
    <row r="139" spans="2:21" ht="22.5" customHeight="1">
      <c r="B139" s="41">
        <v>131</v>
      </c>
      <c r="C139" s="188"/>
      <c r="D139" s="42"/>
      <c r="E139" s="187"/>
      <c r="F139" s="191"/>
      <c r="G139" s="191"/>
      <c r="H139" s="190" t="s">
        <v>23</v>
      </c>
      <c r="I139" s="75" t="str">
        <f t="shared" si="7"/>
        <v>2</v>
      </c>
      <c r="J139" s="192"/>
      <c r="K139" s="191"/>
      <c r="L139" s="191"/>
      <c r="M139" s="174">
        <f t="shared" si="6"/>
      </c>
      <c r="N139" s="193"/>
      <c r="O139" s="59">
        <f t="shared" si="8"/>
      </c>
      <c r="P139" s="194"/>
      <c r="Q139" s="195"/>
      <c r="R139" s="196"/>
      <c r="S139" s="59">
        <f t="shared" si="9"/>
      </c>
      <c r="T139" s="197"/>
      <c r="U139" s="195"/>
    </row>
    <row r="140" spans="2:21" ht="22.5" customHeight="1">
      <c r="B140" s="41">
        <v>132</v>
      </c>
      <c r="C140" s="188"/>
      <c r="D140" s="42"/>
      <c r="E140" s="187"/>
      <c r="F140" s="191"/>
      <c r="G140" s="191"/>
      <c r="H140" s="190" t="s">
        <v>23</v>
      </c>
      <c r="I140" s="75" t="str">
        <f t="shared" si="7"/>
        <v>2</v>
      </c>
      <c r="J140" s="192"/>
      <c r="K140" s="191"/>
      <c r="L140" s="191"/>
      <c r="M140" s="174">
        <f aca="true" t="shared" si="10" ref="M140:M203">IF(F140="","",$C$3)</f>
      </c>
      <c r="N140" s="193"/>
      <c r="O140" s="59">
        <f t="shared" si="8"/>
      </c>
      <c r="P140" s="194"/>
      <c r="Q140" s="195"/>
      <c r="R140" s="196"/>
      <c r="S140" s="59">
        <f t="shared" si="9"/>
      </c>
      <c r="T140" s="197"/>
      <c r="U140" s="195"/>
    </row>
    <row r="141" spans="2:21" ht="22.5" customHeight="1">
      <c r="B141" s="41">
        <v>133</v>
      </c>
      <c r="C141" s="188"/>
      <c r="D141" s="42"/>
      <c r="E141" s="187"/>
      <c r="F141" s="191"/>
      <c r="G141" s="191"/>
      <c r="H141" s="190" t="s">
        <v>23</v>
      </c>
      <c r="I141" s="75" t="str">
        <f t="shared" si="7"/>
        <v>2</v>
      </c>
      <c r="J141" s="192"/>
      <c r="K141" s="191"/>
      <c r="L141" s="191"/>
      <c r="M141" s="174">
        <f t="shared" si="10"/>
      </c>
      <c r="N141" s="193"/>
      <c r="O141" s="59">
        <f t="shared" si="8"/>
      </c>
      <c r="P141" s="194"/>
      <c r="Q141" s="195"/>
      <c r="R141" s="196"/>
      <c r="S141" s="59">
        <f t="shared" si="9"/>
      </c>
      <c r="T141" s="197"/>
      <c r="U141" s="195"/>
    </row>
    <row r="142" spans="2:21" ht="22.5" customHeight="1">
      <c r="B142" s="41">
        <v>134</v>
      </c>
      <c r="C142" s="188"/>
      <c r="D142" s="42"/>
      <c r="E142" s="187"/>
      <c r="F142" s="191"/>
      <c r="G142" s="191"/>
      <c r="H142" s="190" t="s">
        <v>23</v>
      </c>
      <c r="I142" s="75" t="str">
        <f t="shared" si="7"/>
        <v>2</v>
      </c>
      <c r="J142" s="192"/>
      <c r="K142" s="191"/>
      <c r="L142" s="191"/>
      <c r="M142" s="174">
        <f t="shared" si="10"/>
      </c>
      <c r="N142" s="193"/>
      <c r="O142" s="59">
        <f t="shared" si="8"/>
      </c>
      <c r="P142" s="194"/>
      <c r="Q142" s="195"/>
      <c r="R142" s="196"/>
      <c r="S142" s="59">
        <f t="shared" si="9"/>
      </c>
      <c r="T142" s="197"/>
      <c r="U142" s="195"/>
    </row>
    <row r="143" spans="2:21" ht="22.5" customHeight="1">
      <c r="B143" s="41">
        <v>135</v>
      </c>
      <c r="C143" s="188"/>
      <c r="D143" s="42"/>
      <c r="E143" s="187"/>
      <c r="F143" s="191"/>
      <c r="G143" s="191"/>
      <c r="H143" s="190" t="s">
        <v>23</v>
      </c>
      <c r="I143" s="75" t="str">
        <f aca="true" t="shared" si="11" ref="I143:I206">IF(H143="","",IF(H143="男","1","2"))</f>
        <v>2</v>
      </c>
      <c r="J143" s="192"/>
      <c r="K143" s="191"/>
      <c r="L143" s="191"/>
      <c r="M143" s="174">
        <f t="shared" si="10"/>
      </c>
      <c r="N143" s="193"/>
      <c r="O143" s="59">
        <f t="shared" si="8"/>
      </c>
      <c r="P143" s="194"/>
      <c r="Q143" s="195"/>
      <c r="R143" s="196"/>
      <c r="S143" s="59">
        <f t="shared" si="9"/>
      </c>
      <c r="T143" s="197"/>
      <c r="U143" s="195"/>
    </row>
    <row r="144" spans="2:21" ht="22.5" customHeight="1">
      <c r="B144" s="41">
        <v>136</v>
      </c>
      <c r="C144" s="188"/>
      <c r="D144" s="42"/>
      <c r="E144" s="187"/>
      <c r="F144" s="191"/>
      <c r="G144" s="191"/>
      <c r="H144" s="190" t="s">
        <v>23</v>
      </c>
      <c r="I144" s="75" t="str">
        <f t="shared" si="11"/>
        <v>2</v>
      </c>
      <c r="J144" s="192"/>
      <c r="K144" s="191"/>
      <c r="L144" s="191"/>
      <c r="M144" s="174">
        <f t="shared" si="10"/>
      </c>
      <c r="N144" s="193"/>
      <c r="O144" s="59">
        <f t="shared" si="8"/>
      </c>
      <c r="P144" s="194"/>
      <c r="Q144" s="195"/>
      <c r="R144" s="196"/>
      <c r="S144" s="59">
        <f t="shared" si="9"/>
      </c>
      <c r="T144" s="197"/>
      <c r="U144" s="195"/>
    </row>
    <row r="145" spans="2:21" ht="22.5" customHeight="1">
      <c r="B145" s="41">
        <v>137</v>
      </c>
      <c r="C145" s="188"/>
      <c r="D145" s="42"/>
      <c r="E145" s="187"/>
      <c r="F145" s="191"/>
      <c r="G145" s="191"/>
      <c r="H145" s="190" t="s">
        <v>23</v>
      </c>
      <c r="I145" s="75" t="str">
        <f t="shared" si="11"/>
        <v>2</v>
      </c>
      <c r="J145" s="192"/>
      <c r="K145" s="191"/>
      <c r="L145" s="191"/>
      <c r="M145" s="174">
        <f t="shared" si="10"/>
      </c>
      <c r="N145" s="193"/>
      <c r="O145" s="59">
        <f t="shared" si="8"/>
      </c>
      <c r="P145" s="194"/>
      <c r="Q145" s="195"/>
      <c r="R145" s="196"/>
      <c r="S145" s="59">
        <f t="shared" si="9"/>
      </c>
      <c r="T145" s="197"/>
      <c r="U145" s="195"/>
    </row>
    <row r="146" spans="2:21" ht="22.5" customHeight="1">
      <c r="B146" s="41">
        <v>138</v>
      </c>
      <c r="C146" s="188"/>
      <c r="D146" s="42"/>
      <c r="E146" s="187"/>
      <c r="F146" s="191"/>
      <c r="G146" s="191"/>
      <c r="H146" s="190" t="s">
        <v>23</v>
      </c>
      <c r="I146" s="75" t="str">
        <f t="shared" si="11"/>
        <v>2</v>
      </c>
      <c r="J146" s="192"/>
      <c r="K146" s="191"/>
      <c r="L146" s="191"/>
      <c r="M146" s="174">
        <f t="shared" si="10"/>
      </c>
      <c r="N146" s="193"/>
      <c r="O146" s="59">
        <f t="shared" si="8"/>
      </c>
      <c r="P146" s="194"/>
      <c r="Q146" s="195"/>
      <c r="R146" s="196"/>
      <c r="S146" s="59">
        <f t="shared" si="9"/>
      </c>
      <c r="T146" s="197"/>
      <c r="U146" s="195"/>
    </row>
    <row r="147" spans="2:21" ht="22.5" customHeight="1">
      <c r="B147" s="41">
        <v>139</v>
      </c>
      <c r="C147" s="188"/>
      <c r="D147" s="42"/>
      <c r="E147" s="187"/>
      <c r="F147" s="191"/>
      <c r="G147" s="191"/>
      <c r="H147" s="190" t="s">
        <v>23</v>
      </c>
      <c r="I147" s="75" t="str">
        <f t="shared" si="11"/>
        <v>2</v>
      </c>
      <c r="J147" s="192"/>
      <c r="K147" s="191"/>
      <c r="L147" s="191"/>
      <c r="M147" s="174">
        <f t="shared" si="10"/>
      </c>
      <c r="N147" s="193"/>
      <c r="O147" s="59">
        <f t="shared" si="8"/>
      </c>
      <c r="P147" s="194"/>
      <c r="Q147" s="195"/>
      <c r="R147" s="196"/>
      <c r="S147" s="59">
        <f t="shared" si="9"/>
      </c>
      <c r="T147" s="197"/>
      <c r="U147" s="195"/>
    </row>
    <row r="148" spans="2:21" ht="22.5" customHeight="1">
      <c r="B148" s="41">
        <v>140</v>
      </c>
      <c r="C148" s="188"/>
      <c r="D148" s="42"/>
      <c r="E148" s="187"/>
      <c r="F148" s="191"/>
      <c r="G148" s="191"/>
      <c r="H148" s="190" t="s">
        <v>23</v>
      </c>
      <c r="I148" s="75" t="str">
        <f t="shared" si="11"/>
        <v>2</v>
      </c>
      <c r="J148" s="192"/>
      <c r="K148" s="191"/>
      <c r="L148" s="191"/>
      <c r="M148" s="174">
        <f t="shared" si="10"/>
      </c>
      <c r="N148" s="193"/>
      <c r="O148" s="59">
        <f t="shared" si="8"/>
      </c>
      <c r="P148" s="194"/>
      <c r="Q148" s="195"/>
      <c r="R148" s="196"/>
      <c r="S148" s="59">
        <f t="shared" si="9"/>
      </c>
      <c r="T148" s="197"/>
      <c r="U148" s="195"/>
    </row>
    <row r="149" spans="2:21" ht="22.5" customHeight="1">
      <c r="B149" s="41">
        <v>141</v>
      </c>
      <c r="C149" s="188"/>
      <c r="D149" s="42"/>
      <c r="E149" s="187"/>
      <c r="F149" s="191"/>
      <c r="G149" s="191"/>
      <c r="H149" s="190" t="s">
        <v>23</v>
      </c>
      <c r="I149" s="75" t="str">
        <f t="shared" si="11"/>
        <v>2</v>
      </c>
      <c r="J149" s="192"/>
      <c r="K149" s="191"/>
      <c r="L149" s="191"/>
      <c r="M149" s="174">
        <f t="shared" si="10"/>
      </c>
      <c r="N149" s="193"/>
      <c r="O149" s="59">
        <f t="shared" si="8"/>
      </c>
      <c r="P149" s="194"/>
      <c r="Q149" s="195"/>
      <c r="R149" s="196"/>
      <c r="S149" s="59">
        <f t="shared" si="9"/>
      </c>
      <c r="T149" s="197"/>
      <c r="U149" s="195"/>
    </row>
    <row r="150" spans="2:21" ht="22.5" customHeight="1">
      <c r="B150" s="41">
        <v>142</v>
      </c>
      <c r="C150" s="188"/>
      <c r="D150" s="42"/>
      <c r="E150" s="187"/>
      <c r="F150" s="191"/>
      <c r="G150" s="191"/>
      <c r="H150" s="190" t="s">
        <v>23</v>
      </c>
      <c r="I150" s="75" t="str">
        <f t="shared" si="11"/>
        <v>2</v>
      </c>
      <c r="J150" s="192"/>
      <c r="K150" s="191"/>
      <c r="L150" s="191"/>
      <c r="M150" s="174">
        <f t="shared" si="10"/>
      </c>
      <c r="N150" s="193"/>
      <c r="O150" s="59">
        <f t="shared" si="8"/>
      </c>
      <c r="P150" s="194"/>
      <c r="Q150" s="195"/>
      <c r="R150" s="196"/>
      <c r="S150" s="59">
        <f t="shared" si="9"/>
      </c>
      <c r="T150" s="197"/>
      <c r="U150" s="195"/>
    </row>
    <row r="151" spans="2:21" ht="22.5" customHeight="1">
      <c r="B151" s="41">
        <v>143</v>
      </c>
      <c r="C151" s="188"/>
      <c r="D151" s="42"/>
      <c r="E151" s="187"/>
      <c r="F151" s="191"/>
      <c r="G151" s="191"/>
      <c r="H151" s="190" t="s">
        <v>23</v>
      </c>
      <c r="I151" s="75" t="str">
        <f t="shared" si="11"/>
        <v>2</v>
      </c>
      <c r="J151" s="192"/>
      <c r="K151" s="191"/>
      <c r="L151" s="191"/>
      <c r="M151" s="174">
        <f t="shared" si="10"/>
      </c>
      <c r="N151" s="193"/>
      <c r="O151" s="59">
        <f t="shared" si="8"/>
      </c>
      <c r="P151" s="194"/>
      <c r="Q151" s="195"/>
      <c r="R151" s="196"/>
      <c r="S151" s="59">
        <f t="shared" si="9"/>
      </c>
      <c r="T151" s="197"/>
      <c r="U151" s="195"/>
    </row>
    <row r="152" spans="2:21" ht="22.5" customHeight="1">
      <c r="B152" s="41">
        <v>144</v>
      </c>
      <c r="C152" s="188"/>
      <c r="D152" s="42"/>
      <c r="E152" s="187"/>
      <c r="F152" s="191"/>
      <c r="G152" s="191"/>
      <c r="H152" s="190" t="s">
        <v>23</v>
      </c>
      <c r="I152" s="75" t="str">
        <f t="shared" si="11"/>
        <v>2</v>
      </c>
      <c r="J152" s="192"/>
      <c r="K152" s="191"/>
      <c r="L152" s="191"/>
      <c r="M152" s="174">
        <f t="shared" si="10"/>
      </c>
      <c r="N152" s="193"/>
      <c r="O152" s="59">
        <f t="shared" si="8"/>
      </c>
      <c r="P152" s="194"/>
      <c r="Q152" s="195"/>
      <c r="R152" s="196"/>
      <c r="S152" s="59">
        <f t="shared" si="9"/>
      </c>
      <c r="T152" s="197"/>
      <c r="U152" s="195"/>
    </row>
    <row r="153" spans="2:21" ht="22.5" customHeight="1">
      <c r="B153" s="41">
        <v>145</v>
      </c>
      <c r="C153" s="188"/>
      <c r="D153" s="42"/>
      <c r="E153" s="187"/>
      <c r="F153" s="191"/>
      <c r="G153" s="191"/>
      <c r="H153" s="190" t="s">
        <v>23</v>
      </c>
      <c r="I153" s="75" t="str">
        <f t="shared" si="11"/>
        <v>2</v>
      </c>
      <c r="J153" s="192"/>
      <c r="K153" s="191"/>
      <c r="L153" s="191"/>
      <c r="M153" s="174">
        <f t="shared" si="10"/>
      </c>
      <c r="N153" s="193"/>
      <c r="O153" s="59">
        <f t="shared" si="8"/>
      </c>
      <c r="P153" s="194"/>
      <c r="Q153" s="195"/>
      <c r="R153" s="196"/>
      <c r="S153" s="59">
        <f t="shared" si="9"/>
      </c>
      <c r="T153" s="197"/>
      <c r="U153" s="195"/>
    </row>
    <row r="154" spans="2:21" ht="22.5" customHeight="1">
      <c r="B154" s="41">
        <v>146</v>
      </c>
      <c r="C154" s="188"/>
      <c r="D154" s="42"/>
      <c r="E154" s="187"/>
      <c r="F154" s="191"/>
      <c r="G154" s="191"/>
      <c r="H154" s="190" t="s">
        <v>23</v>
      </c>
      <c r="I154" s="75" t="str">
        <f t="shared" si="11"/>
        <v>2</v>
      </c>
      <c r="J154" s="192"/>
      <c r="K154" s="191"/>
      <c r="L154" s="191"/>
      <c r="M154" s="174">
        <f t="shared" si="10"/>
      </c>
      <c r="N154" s="193"/>
      <c r="O154" s="59">
        <f t="shared" si="8"/>
      </c>
      <c r="P154" s="194"/>
      <c r="Q154" s="195"/>
      <c r="R154" s="196"/>
      <c r="S154" s="59">
        <f t="shared" si="9"/>
      </c>
      <c r="T154" s="197"/>
      <c r="U154" s="195"/>
    </row>
    <row r="155" spans="2:21" ht="22.5" customHeight="1">
      <c r="B155" s="41">
        <v>147</v>
      </c>
      <c r="C155" s="188"/>
      <c r="D155" s="42"/>
      <c r="E155" s="187"/>
      <c r="F155" s="191"/>
      <c r="G155" s="191"/>
      <c r="H155" s="190" t="s">
        <v>23</v>
      </c>
      <c r="I155" s="75" t="str">
        <f t="shared" si="11"/>
        <v>2</v>
      </c>
      <c r="J155" s="192"/>
      <c r="K155" s="191"/>
      <c r="L155" s="191"/>
      <c r="M155" s="174">
        <f t="shared" si="10"/>
      </c>
      <c r="N155" s="193"/>
      <c r="O155" s="59">
        <f t="shared" si="8"/>
      </c>
      <c r="P155" s="194"/>
      <c r="Q155" s="195"/>
      <c r="R155" s="196"/>
      <c r="S155" s="59">
        <f t="shared" si="9"/>
      </c>
      <c r="T155" s="197"/>
      <c r="U155" s="195"/>
    </row>
    <row r="156" spans="2:21" ht="22.5" customHeight="1">
      <c r="B156" s="41">
        <v>148</v>
      </c>
      <c r="C156" s="188"/>
      <c r="D156" s="42"/>
      <c r="E156" s="187"/>
      <c r="F156" s="191"/>
      <c r="G156" s="191"/>
      <c r="H156" s="190" t="s">
        <v>23</v>
      </c>
      <c r="I156" s="75" t="str">
        <f t="shared" si="11"/>
        <v>2</v>
      </c>
      <c r="J156" s="192"/>
      <c r="K156" s="191"/>
      <c r="L156" s="191"/>
      <c r="M156" s="174">
        <f t="shared" si="10"/>
      </c>
      <c r="N156" s="193"/>
      <c r="O156" s="59">
        <f t="shared" si="8"/>
      </c>
      <c r="P156" s="194"/>
      <c r="Q156" s="195"/>
      <c r="R156" s="196"/>
      <c r="S156" s="59">
        <f t="shared" si="9"/>
      </c>
      <c r="T156" s="197"/>
      <c r="U156" s="195"/>
    </row>
    <row r="157" spans="2:21" ht="22.5" customHeight="1">
      <c r="B157" s="41">
        <v>149</v>
      </c>
      <c r="C157" s="188"/>
      <c r="D157" s="42"/>
      <c r="E157" s="187"/>
      <c r="F157" s="191"/>
      <c r="G157" s="191"/>
      <c r="H157" s="190" t="s">
        <v>23</v>
      </c>
      <c r="I157" s="75" t="str">
        <f t="shared" si="11"/>
        <v>2</v>
      </c>
      <c r="J157" s="192"/>
      <c r="K157" s="191"/>
      <c r="L157" s="191"/>
      <c r="M157" s="174">
        <f t="shared" si="10"/>
      </c>
      <c r="N157" s="193"/>
      <c r="O157" s="59">
        <f t="shared" si="8"/>
      </c>
      <c r="P157" s="194"/>
      <c r="Q157" s="195"/>
      <c r="R157" s="196"/>
      <c r="S157" s="59">
        <f t="shared" si="9"/>
      </c>
      <c r="T157" s="197"/>
      <c r="U157" s="195"/>
    </row>
    <row r="158" spans="2:21" ht="22.5" customHeight="1">
      <c r="B158" s="41">
        <v>150</v>
      </c>
      <c r="C158" s="188"/>
      <c r="D158" s="42"/>
      <c r="E158" s="187"/>
      <c r="F158" s="191"/>
      <c r="G158" s="191"/>
      <c r="H158" s="190" t="s">
        <v>23</v>
      </c>
      <c r="I158" s="75" t="str">
        <f t="shared" si="11"/>
        <v>2</v>
      </c>
      <c r="J158" s="192"/>
      <c r="K158" s="191"/>
      <c r="L158" s="191"/>
      <c r="M158" s="174">
        <f t="shared" si="10"/>
      </c>
      <c r="N158" s="193"/>
      <c r="O158" s="59">
        <f t="shared" si="8"/>
      </c>
      <c r="P158" s="194"/>
      <c r="Q158" s="195"/>
      <c r="R158" s="196"/>
      <c r="S158" s="59">
        <f t="shared" si="9"/>
      </c>
      <c r="T158" s="197"/>
      <c r="U158" s="195"/>
    </row>
    <row r="159" spans="2:21" ht="22.5" customHeight="1">
      <c r="B159" s="41">
        <v>151</v>
      </c>
      <c r="C159" s="188"/>
      <c r="D159" s="42"/>
      <c r="E159" s="187"/>
      <c r="F159" s="191"/>
      <c r="G159" s="191"/>
      <c r="H159" s="190" t="s">
        <v>23</v>
      </c>
      <c r="I159" s="75" t="str">
        <f t="shared" si="11"/>
        <v>2</v>
      </c>
      <c r="J159" s="192"/>
      <c r="K159" s="191"/>
      <c r="L159" s="191"/>
      <c r="M159" s="174">
        <f t="shared" si="10"/>
      </c>
      <c r="N159" s="193"/>
      <c r="O159" s="59">
        <f t="shared" si="8"/>
      </c>
      <c r="P159" s="194"/>
      <c r="Q159" s="195"/>
      <c r="R159" s="196"/>
      <c r="S159" s="59">
        <f t="shared" si="9"/>
      </c>
      <c r="T159" s="197"/>
      <c r="U159" s="195"/>
    </row>
    <row r="160" spans="2:21" ht="22.5" customHeight="1">
      <c r="B160" s="41">
        <v>152</v>
      </c>
      <c r="C160" s="188"/>
      <c r="D160" s="42"/>
      <c r="E160" s="187"/>
      <c r="F160" s="191"/>
      <c r="G160" s="191"/>
      <c r="H160" s="190" t="s">
        <v>23</v>
      </c>
      <c r="I160" s="75" t="str">
        <f t="shared" si="11"/>
        <v>2</v>
      </c>
      <c r="J160" s="192"/>
      <c r="K160" s="191"/>
      <c r="L160" s="191"/>
      <c r="M160" s="174">
        <f t="shared" si="10"/>
      </c>
      <c r="N160" s="193"/>
      <c r="O160" s="59">
        <f t="shared" si="8"/>
      </c>
      <c r="P160" s="194"/>
      <c r="Q160" s="195"/>
      <c r="R160" s="196"/>
      <c r="S160" s="59">
        <f t="shared" si="9"/>
      </c>
      <c r="T160" s="197"/>
      <c r="U160" s="195"/>
    </row>
    <row r="161" spans="2:21" ht="22.5" customHeight="1">
      <c r="B161" s="41">
        <v>153</v>
      </c>
      <c r="C161" s="188"/>
      <c r="D161" s="42"/>
      <c r="E161" s="187"/>
      <c r="F161" s="191"/>
      <c r="G161" s="191"/>
      <c r="H161" s="190" t="s">
        <v>23</v>
      </c>
      <c r="I161" s="75" t="str">
        <f t="shared" si="11"/>
        <v>2</v>
      </c>
      <c r="J161" s="192"/>
      <c r="K161" s="191"/>
      <c r="L161" s="191"/>
      <c r="M161" s="174">
        <f t="shared" si="10"/>
      </c>
      <c r="N161" s="193"/>
      <c r="O161" s="59">
        <f t="shared" si="8"/>
      </c>
      <c r="P161" s="194"/>
      <c r="Q161" s="195"/>
      <c r="R161" s="196"/>
      <c r="S161" s="59">
        <f t="shared" si="9"/>
      </c>
      <c r="T161" s="197"/>
      <c r="U161" s="195"/>
    </row>
    <row r="162" spans="2:21" ht="22.5" customHeight="1">
      <c r="B162" s="41">
        <v>154</v>
      </c>
      <c r="C162" s="188"/>
      <c r="D162" s="42"/>
      <c r="E162" s="187"/>
      <c r="F162" s="191"/>
      <c r="G162" s="191"/>
      <c r="H162" s="190" t="s">
        <v>23</v>
      </c>
      <c r="I162" s="75" t="str">
        <f t="shared" si="11"/>
        <v>2</v>
      </c>
      <c r="J162" s="192"/>
      <c r="K162" s="191"/>
      <c r="L162" s="191"/>
      <c r="M162" s="174">
        <f t="shared" si="10"/>
      </c>
      <c r="N162" s="193"/>
      <c r="O162" s="59">
        <f t="shared" si="8"/>
      </c>
      <c r="P162" s="194"/>
      <c r="Q162" s="195"/>
      <c r="R162" s="196"/>
      <c r="S162" s="59">
        <f t="shared" si="9"/>
      </c>
      <c r="T162" s="197"/>
      <c r="U162" s="195"/>
    </row>
    <row r="163" spans="2:21" ht="22.5" customHeight="1">
      <c r="B163" s="41">
        <v>155</v>
      </c>
      <c r="C163" s="188"/>
      <c r="D163" s="42"/>
      <c r="E163" s="187"/>
      <c r="F163" s="191"/>
      <c r="G163" s="191"/>
      <c r="H163" s="190" t="s">
        <v>23</v>
      </c>
      <c r="I163" s="75" t="str">
        <f t="shared" si="11"/>
        <v>2</v>
      </c>
      <c r="J163" s="192"/>
      <c r="K163" s="191"/>
      <c r="L163" s="191"/>
      <c r="M163" s="174">
        <f t="shared" si="10"/>
      </c>
      <c r="N163" s="193"/>
      <c r="O163" s="59">
        <f t="shared" si="8"/>
      </c>
      <c r="P163" s="194"/>
      <c r="Q163" s="195"/>
      <c r="R163" s="196"/>
      <c r="S163" s="59">
        <f t="shared" si="9"/>
      </c>
      <c r="T163" s="197"/>
      <c r="U163" s="195"/>
    </row>
    <row r="164" spans="2:21" ht="22.5" customHeight="1">
      <c r="B164" s="41">
        <v>156</v>
      </c>
      <c r="C164" s="188"/>
      <c r="D164" s="42"/>
      <c r="E164" s="187"/>
      <c r="F164" s="191"/>
      <c r="G164" s="191"/>
      <c r="H164" s="190" t="s">
        <v>23</v>
      </c>
      <c r="I164" s="75" t="str">
        <f t="shared" si="11"/>
        <v>2</v>
      </c>
      <c r="J164" s="192"/>
      <c r="K164" s="191"/>
      <c r="L164" s="191"/>
      <c r="M164" s="174">
        <f t="shared" si="10"/>
      </c>
      <c r="N164" s="193"/>
      <c r="O164" s="59">
        <f t="shared" si="8"/>
      </c>
      <c r="P164" s="194"/>
      <c r="Q164" s="195"/>
      <c r="R164" s="196"/>
      <c r="S164" s="59">
        <f t="shared" si="9"/>
      </c>
      <c r="T164" s="197"/>
      <c r="U164" s="195"/>
    </row>
    <row r="165" spans="2:21" ht="22.5" customHeight="1">
      <c r="B165" s="41">
        <v>157</v>
      </c>
      <c r="C165" s="188"/>
      <c r="D165" s="42"/>
      <c r="E165" s="187"/>
      <c r="F165" s="191"/>
      <c r="G165" s="191"/>
      <c r="H165" s="190" t="s">
        <v>23</v>
      </c>
      <c r="I165" s="75" t="str">
        <f t="shared" si="11"/>
        <v>2</v>
      </c>
      <c r="J165" s="192"/>
      <c r="K165" s="191"/>
      <c r="L165" s="191"/>
      <c r="M165" s="174">
        <f t="shared" si="10"/>
      </c>
      <c r="N165" s="193"/>
      <c r="O165" s="59">
        <f t="shared" si="8"/>
      </c>
      <c r="P165" s="194"/>
      <c r="Q165" s="195"/>
      <c r="R165" s="196"/>
      <c r="S165" s="59">
        <f t="shared" si="9"/>
      </c>
      <c r="T165" s="197"/>
      <c r="U165" s="195"/>
    </row>
    <row r="166" spans="2:21" ht="22.5" customHeight="1">
      <c r="B166" s="41">
        <v>158</v>
      </c>
      <c r="C166" s="188"/>
      <c r="D166" s="42"/>
      <c r="E166" s="187"/>
      <c r="F166" s="191"/>
      <c r="G166" s="191"/>
      <c r="H166" s="190" t="s">
        <v>23</v>
      </c>
      <c r="I166" s="75" t="str">
        <f t="shared" si="11"/>
        <v>2</v>
      </c>
      <c r="J166" s="192"/>
      <c r="K166" s="191"/>
      <c r="L166" s="191"/>
      <c r="M166" s="174">
        <f t="shared" si="10"/>
      </c>
      <c r="N166" s="193"/>
      <c r="O166" s="59">
        <f t="shared" si="8"/>
      </c>
      <c r="P166" s="194"/>
      <c r="Q166" s="195"/>
      <c r="R166" s="196"/>
      <c r="S166" s="59">
        <f t="shared" si="9"/>
      </c>
      <c r="T166" s="197"/>
      <c r="U166" s="195"/>
    </row>
    <row r="167" spans="2:21" ht="22.5" customHeight="1">
      <c r="B167" s="41">
        <v>159</v>
      </c>
      <c r="C167" s="188"/>
      <c r="D167" s="42"/>
      <c r="E167" s="187"/>
      <c r="F167" s="191"/>
      <c r="G167" s="191"/>
      <c r="H167" s="190" t="s">
        <v>23</v>
      </c>
      <c r="I167" s="75" t="str">
        <f t="shared" si="11"/>
        <v>2</v>
      </c>
      <c r="J167" s="192"/>
      <c r="K167" s="191"/>
      <c r="L167" s="191"/>
      <c r="M167" s="174">
        <f t="shared" si="10"/>
      </c>
      <c r="N167" s="193"/>
      <c r="O167" s="59">
        <f t="shared" si="8"/>
      </c>
      <c r="P167" s="194"/>
      <c r="Q167" s="195"/>
      <c r="R167" s="196"/>
      <c r="S167" s="59">
        <f t="shared" si="9"/>
      </c>
      <c r="T167" s="197"/>
      <c r="U167" s="195"/>
    </row>
    <row r="168" spans="2:21" ht="22.5" customHeight="1">
      <c r="B168" s="41">
        <v>160</v>
      </c>
      <c r="C168" s="188"/>
      <c r="D168" s="42"/>
      <c r="E168" s="187"/>
      <c r="F168" s="191"/>
      <c r="G168" s="191"/>
      <c r="H168" s="190" t="s">
        <v>23</v>
      </c>
      <c r="I168" s="75" t="str">
        <f t="shared" si="11"/>
        <v>2</v>
      </c>
      <c r="J168" s="192"/>
      <c r="K168" s="191"/>
      <c r="L168" s="191"/>
      <c r="M168" s="174">
        <f t="shared" si="10"/>
      </c>
      <c r="N168" s="193"/>
      <c r="O168" s="59">
        <f t="shared" si="8"/>
      </c>
      <c r="P168" s="194"/>
      <c r="Q168" s="195"/>
      <c r="R168" s="196"/>
      <c r="S168" s="59">
        <f t="shared" si="9"/>
      </c>
      <c r="T168" s="197"/>
      <c r="U168" s="195"/>
    </row>
    <row r="169" spans="2:21" ht="22.5" customHeight="1">
      <c r="B169" s="41">
        <v>161</v>
      </c>
      <c r="C169" s="188"/>
      <c r="D169" s="42"/>
      <c r="E169" s="187"/>
      <c r="F169" s="191"/>
      <c r="G169" s="191"/>
      <c r="H169" s="190" t="s">
        <v>23</v>
      </c>
      <c r="I169" s="75" t="str">
        <f t="shared" si="11"/>
        <v>2</v>
      </c>
      <c r="J169" s="192"/>
      <c r="K169" s="191"/>
      <c r="L169" s="191"/>
      <c r="M169" s="174">
        <f t="shared" si="10"/>
      </c>
      <c r="N169" s="193"/>
      <c r="O169" s="59">
        <f t="shared" si="8"/>
      </c>
      <c r="P169" s="194"/>
      <c r="Q169" s="195"/>
      <c r="R169" s="196"/>
      <c r="S169" s="59">
        <f t="shared" si="9"/>
      </c>
      <c r="T169" s="197"/>
      <c r="U169" s="195"/>
    </row>
    <row r="170" spans="2:21" ht="22.5" customHeight="1">
      <c r="B170" s="41">
        <v>162</v>
      </c>
      <c r="C170" s="188"/>
      <c r="D170" s="42"/>
      <c r="E170" s="187"/>
      <c r="F170" s="191"/>
      <c r="G170" s="191"/>
      <c r="H170" s="190" t="s">
        <v>23</v>
      </c>
      <c r="I170" s="75" t="str">
        <f t="shared" si="11"/>
        <v>2</v>
      </c>
      <c r="J170" s="192"/>
      <c r="K170" s="191"/>
      <c r="L170" s="191"/>
      <c r="M170" s="174">
        <f t="shared" si="10"/>
      </c>
      <c r="N170" s="193"/>
      <c r="O170" s="59">
        <f t="shared" si="8"/>
      </c>
      <c r="P170" s="194"/>
      <c r="Q170" s="195"/>
      <c r="R170" s="196"/>
      <c r="S170" s="59">
        <f t="shared" si="9"/>
      </c>
      <c r="T170" s="197"/>
      <c r="U170" s="195"/>
    </row>
    <row r="171" spans="2:21" ht="22.5" customHeight="1">
      <c r="B171" s="41">
        <v>163</v>
      </c>
      <c r="C171" s="188"/>
      <c r="D171" s="42"/>
      <c r="E171" s="187"/>
      <c r="F171" s="191"/>
      <c r="G171" s="191"/>
      <c r="H171" s="190" t="s">
        <v>23</v>
      </c>
      <c r="I171" s="75" t="str">
        <f t="shared" si="11"/>
        <v>2</v>
      </c>
      <c r="J171" s="192"/>
      <c r="K171" s="191"/>
      <c r="L171" s="191"/>
      <c r="M171" s="174">
        <f t="shared" si="10"/>
      </c>
      <c r="N171" s="193"/>
      <c r="O171" s="59">
        <f t="shared" si="8"/>
      </c>
      <c r="P171" s="194"/>
      <c r="Q171" s="195"/>
      <c r="R171" s="196"/>
      <c r="S171" s="59">
        <f t="shared" si="9"/>
      </c>
      <c r="T171" s="197"/>
      <c r="U171" s="195"/>
    </row>
    <row r="172" spans="2:21" ht="22.5" customHeight="1">
      <c r="B172" s="41">
        <v>164</v>
      </c>
      <c r="C172" s="188"/>
      <c r="D172" s="42"/>
      <c r="E172" s="187"/>
      <c r="F172" s="191"/>
      <c r="G172" s="191"/>
      <c r="H172" s="190" t="s">
        <v>23</v>
      </c>
      <c r="I172" s="75" t="str">
        <f t="shared" si="11"/>
        <v>2</v>
      </c>
      <c r="J172" s="192"/>
      <c r="K172" s="191"/>
      <c r="L172" s="191"/>
      <c r="M172" s="174">
        <f t="shared" si="10"/>
      </c>
      <c r="N172" s="193"/>
      <c r="O172" s="59">
        <f t="shared" si="8"/>
      </c>
      <c r="P172" s="194"/>
      <c r="Q172" s="195"/>
      <c r="R172" s="196"/>
      <c r="S172" s="59">
        <f t="shared" si="9"/>
      </c>
      <c r="T172" s="197"/>
      <c r="U172" s="195"/>
    </row>
    <row r="173" spans="2:21" ht="22.5" customHeight="1">
      <c r="B173" s="41">
        <v>165</v>
      </c>
      <c r="C173" s="188"/>
      <c r="D173" s="42"/>
      <c r="E173" s="187"/>
      <c r="F173" s="191"/>
      <c r="G173" s="191"/>
      <c r="H173" s="190" t="s">
        <v>23</v>
      </c>
      <c r="I173" s="75" t="str">
        <f t="shared" si="11"/>
        <v>2</v>
      </c>
      <c r="J173" s="192"/>
      <c r="K173" s="191"/>
      <c r="L173" s="191"/>
      <c r="M173" s="174">
        <f t="shared" si="10"/>
      </c>
      <c r="N173" s="193"/>
      <c r="O173" s="59">
        <f t="shared" si="8"/>
      </c>
      <c r="P173" s="194"/>
      <c r="Q173" s="195"/>
      <c r="R173" s="196"/>
      <c r="S173" s="59">
        <f t="shared" si="9"/>
      </c>
      <c r="T173" s="197"/>
      <c r="U173" s="195"/>
    </row>
    <row r="174" spans="2:21" ht="22.5" customHeight="1">
      <c r="B174" s="41">
        <v>166</v>
      </c>
      <c r="C174" s="188"/>
      <c r="D174" s="42"/>
      <c r="E174" s="187"/>
      <c r="F174" s="191"/>
      <c r="G174" s="191"/>
      <c r="H174" s="190" t="s">
        <v>23</v>
      </c>
      <c r="I174" s="75" t="str">
        <f t="shared" si="11"/>
        <v>2</v>
      </c>
      <c r="J174" s="192"/>
      <c r="K174" s="191"/>
      <c r="L174" s="191"/>
      <c r="M174" s="174">
        <f t="shared" si="10"/>
      </c>
      <c r="N174" s="193"/>
      <c r="O174" s="59">
        <f t="shared" si="8"/>
      </c>
      <c r="P174" s="194"/>
      <c r="Q174" s="195"/>
      <c r="R174" s="196"/>
      <c r="S174" s="59">
        <f t="shared" si="9"/>
      </c>
      <c r="T174" s="197"/>
      <c r="U174" s="195"/>
    </row>
    <row r="175" spans="2:21" ht="22.5" customHeight="1">
      <c r="B175" s="41">
        <v>167</v>
      </c>
      <c r="C175" s="188"/>
      <c r="D175" s="42"/>
      <c r="E175" s="187"/>
      <c r="F175" s="191"/>
      <c r="G175" s="191"/>
      <c r="H175" s="190" t="s">
        <v>23</v>
      </c>
      <c r="I175" s="75" t="str">
        <f t="shared" si="11"/>
        <v>2</v>
      </c>
      <c r="J175" s="192"/>
      <c r="K175" s="191"/>
      <c r="L175" s="191"/>
      <c r="M175" s="174">
        <f t="shared" si="10"/>
      </c>
      <c r="N175" s="193"/>
      <c r="O175" s="59">
        <f t="shared" si="8"/>
      </c>
      <c r="P175" s="194"/>
      <c r="Q175" s="195"/>
      <c r="R175" s="196"/>
      <c r="S175" s="59">
        <f t="shared" si="9"/>
      </c>
      <c r="T175" s="197"/>
      <c r="U175" s="195"/>
    </row>
    <row r="176" spans="2:21" ht="22.5" customHeight="1">
      <c r="B176" s="41">
        <v>168</v>
      </c>
      <c r="C176" s="188"/>
      <c r="D176" s="42"/>
      <c r="E176" s="187"/>
      <c r="F176" s="191"/>
      <c r="G176" s="191"/>
      <c r="H176" s="190" t="s">
        <v>23</v>
      </c>
      <c r="I176" s="75" t="str">
        <f t="shared" si="11"/>
        <v>2</v>
      </c>
      <c r="J176" s="192"/>
      <c r="K176" s="191"/>
      <c r="L176" s="191"/>
      <c r="M176" s="174">
        <f t="shared" si="10"/>
      </c>
      <c r="N176" s="193"/>
      <c r="O176" s="59">
        <f t="shared" si="8"/>
      </c>
      <c r="P176" s="194"/>
      <c r="Q176" s="195"/>
      <c r="R176" s="196"/>
      <c r="S176" s="59">
        <f t="shared" si="9"/>
      </c>
      <c r="T176" s="197"/>
      <c r="U176" s="195"/>
    </row>
    <row r="177" spans="2:21" ht="22.5" customHeight="1">
      <c r="B177" s="41">
        <v>169</v>
      </c>
      <c r="C177" s="188"/>
      <c r="D177" s="42"/>
      <c r="E177" s="187"/>
      <c r="F177" s="191"/>
      <c r="G177" s="191"/>
      <c r="H177" s="190" t="s">
        <v>23</v>
      </c>
      <c r="I177" s="75" t="str">
        <f t="shared" si="11"/>
        <v>2</v>
      </c>
      <c r="J177" s="192"/>
      <c r="K177" s="191"/>
      <c r="L177" s="191"/>
      <c r="M177" s="174">
        <f t="shared" si="10"/>
      </c>
      <c r="N177" s="193"/>
      <c r="O177" s="59">
        <f t="shared" si="8"/>
      </c>
      <c r="P177" s="194"/>
      <c r="Q177" s="195"/>
      <c r="R177" s="196"/>
      <c r="S177" s="59">
        <f t="shared" si="9"/>
      </c>
      <c r="T177" s="197"/>
      <c r="U177" s="195"/>
    </row>
    <row r="178" spans="2:21" ht="22.5" customHeight="1">
      <c r="B178" s="41">
        <v>170</v>
      </c>
      <c r="C178" s="188"/>
      <c r="D178" s="42"/>
      <c r="E178" s="187"/>
      <c r="F178" s="191"/>
      <c r="G178" s="191"/>
      <c r="H178" s="190" t="s">
        <v>23</v>
      </c>
      <c r="I178" s="75" t="str">
        <f t="shared" si="11"/>
        <v>2</v>
      </c>
      <c r="J178" s="192"/>
      <c r="K178" s="191"/>
      <c r="L178" s="191"/>
      <c r="M178" s="174">
        <f t="shared" si="10"/>
      </c>
      <c r="N178" s="193"/>
      <c r="O178" s="59">
        <f t="shared" si="8"/>
      </c>
      <c r="P178" s="194"/>
      <c r="Q178" s="195"/>
      <c r="R178" s="196"/>
      <c r="S178" s="59">
        <f t="shared" si="9"/>
      </c>
      <c r="T178" s="197"/>
      <c r="U178" s="195"/>
    </row>
    <row r="179" spans="2:21" ht="22.5" customHeight="1">
      <c r="B179" s="41">
        <v>171</v>
      </c>
      <c r="C179" s="188"/>
      <c r="D179" s="42"/>
      <c r="E179" s="187"/>
      <c r="F179" s="191"/>
      <c r="G179" s="191"/>
      <c r="H179" s="190" t="s">
        <v>23</v>
      </c>
      <c r="I179" s="75" t="str">
        <f t="shared" si="11"/>
        <v>2</v>
      </c>
      <c r="J179" s="192"/>
      <c r="K179" s="191"/>
      <c r="L179" s="191"/>
      <c r="M179" s="174">
        <f t="shared" si="10"/>
      </c>
      <c r="N179" s="193"/>
      <c r="O179" s="59">
        <f t="shared" si="8"/>
      </c>
      <c r="P179" s="194"/>
      <c r="Q179" s="195"/>
      <c r="R179" s="196"/>
      <c r="S179" s="59">
        <f t="shared" si="9"/>
      </c>
      <c r="T179" s="197"/>
      <c r="U179" s="195"/>
    </row>
    <row r="180" spans="2:21" ht="22.5" customHeight="1">
      <c r="B180" s="41">
        <v>172</v>
      </c>
      <c r="C180" s="188"/>
      <c r="D180" s="42"/>
      <c r="E180" s="187"/>
      <c r="F180" s="191"/>
      <c r="G180" s="191"/>
      <c r="H180" s="190" t="s">
        <v>23</v>
      </c>
      <c r="I180" s="75" t="str">
        <f t="shared" si="11"/>
        <v>2</v>
      </c>
      <c r="J180" s="192"/>
      <c r="K180" s="191"/>
      <c r="L180" s="191"/>
      <c r="M180" s="174">
        <f t="shared" si="10"/>
      </c>
      <c r="N180" s="193"/>
      <c r="O180" s="59">
        <f t="shared" si="8"/>
      </c>
      <c r="P180" s="194"/>
      <c r="Q180" s="195"/>
      <c r="R180" s="196"/>
      <c r="S180" s="59">
        <f t="shared" si="9"/>
      </c>
      <c r="T180" s="197"/>
      <c r="U180" s="195"/>
    </row>
    <row r="181" spans="2:21" ht="22.5" customHeight="1">
      <c r="B181" s="41">
        <v>173</v>
      </c>
      <c r="C181" s="188"/>
      <c r="D181" s="42"/>
      <c r="E181" s="187"/>
      <c r="F181" s="191"/>
      <c r="G181" s="191"/>
      <c r="H181" s="190" t="s">
        <v>23</v>
      </c>
      <c r="I181" s="75" t="str">
        <f t="shared" si="11"/>
        <v>2</v>
      </c>
      <c r="J181" s="192"/>
      <c r="K181" s="191"/>
      <c r="L181" s="191"/>
      <c r="M181" s="174">
        <f t="shared" si="10"/>
      </c>
      <c r="N181" s="193"/>
      <c r="O181" s="59">
        <f t="shared" si="8"/>
      </c>
      <c r="P181" s="194"/>
      <c r="Q181" s="195"/>
      <c r="R181" s="196"/>
      <c r="S181" s="59">
        <f t="shared" si="9"/>
      </c>
      <c r="T181" s="197"/>
      <c r="U181" s="195"/>
    </row>
    <row r="182" spans="2:21" ht="22.5" customHeight="1">
      <c r="B182" s="41">
        <v>174</v>
      </c>
      <c r="C182" s="188"/>
      <c r="D182" s="42"/>
      <c r="E182" s="187"/>
      <c r="F182" s="191"/>
      <c r="G182" s="191"/>
      <c r="H182" s="190" t="s">
        <v>23</v>
      </c>
      <c r="I182" s="75" t="str">
        <f t="shared" si="11"/>
        <v>2</v>
      </c>
      <c r="J182" s="192"/>
      <c r="K182" s="191"/>
      <c r="L182" s="191"/>
      <c r="M182" s="174">
        <f t="shared" si="10"/>
      </c>
      <c r="N182" s="193"/>
      <c r="O182" s="59">
        <f t="shared" si="8"/>
      </c>
      <c r="P182" s="194"/>
      <c r="Q182" s="195"/>
      <c r="R182" s="196"/>
      <c r="S182" s="59">
        <f t="shared" si="9"/>
      </c>
      <c r="T182" s="197"/>
      <c r="U182" s="195"/>
    </row>
    <row r="183" spans="2:21" ht="22.5" customHeight="1">
      <c r="B183" s="41">
        <v>175</v>
      </c>
      <c r="C183" s="188"/>
      <c r="D183" s="42"/>
      <c r="E183" s="187"/>
      <c r="F183" s="191"/>
      <c r="G183" s="191"/>
      <c r="H183" s="190" t="s">
        <v>23</v>
      </c>
      <c r="I183" s="75" t="str">
        <f t="shared" si="11"/>
        <v>2</v>
      </c>
      <c r="J183" s="192"/>
      <c r="K183" s="191"/>
      <c r="L183" s="191"/>
      <c r="M183" s="174">
        <f t="shared" si="10"/>
      </c>
      <c r="N183" s="193"/>
      <c r="O183" s="59">
        <f t="shared" si="8"/>
      </c>
      <c r="P183" s="194"/>
      <c r="Q183" s="195"/>
      <c r="R183" s="196"/>
      <c r="S183" s="59">
        <f t="shared" si="9"/>
      </c>
      <c r="T183" s="197"/>
      <c r="U183" s="195"/>
    </row>
    <row r="184" spans="2:21" ht="22.5" customHeight="1">
      <c r="B184" s="41">
        <v>176</v>
      </c>
      <c r="C184" s="188"/>
      <c r="D184" s="42"/>
      <c r="E184" s="187"/>
      <c r="F184" s="191"/>
      <c r="G184" s="191"/>
      <c r="H184" s="190" t="s">
        <v>23</v>
      </c>
      <c r="I184" s="75" t="str">
        <f t="shared" si="11"/>
        <v>2</v>
      </c>
      <c r="J184" s="192"/>
      <c r="K184" s="191"/>
      <c r="L184" s="191"/>
      <c r="M184" s="174">
        <f t="shared" si="10"/>
      </c>
      <c r="N184" s="193"/>
      <c r="O184" s="59">
        <f t="shared" si="8"/>
      </c>
      <c r="P184" s="194"/>
      <c r="Q184" s="195"/>
      <c r="R184" s="196"/>
      <c r="S184" s="59">
        <f t="shared" si="9"/>
      </c>
      <c r="T184" s="197"/>
      <c r="U184" s="195"/>
    </row>
    <row r="185" spans="2:21" ht="22.5" customHeight="1">
      <c r="B185" s="41">
        <v>177</v>
      </c>
      <c r="C185" s="188"/>
      <c r="D185" s="42"/>
      <c r="E185" s="187"/>
      <c r="F185" s="191"/>
      <c r="G185" s="191"/>
      <c r="H185" s="190" t="s">
        <v>23</v>
      </c>
      <c r="I185" s="75" t="str">
        <f t="shared" si="11"/>
        <v>2</v>
      </c>
      <c r="J185" s="192"/>
      <c r="K185" s="191"/>
      <c r="L185" s="191"/>
      <c r="M185" s="174">
        <f t="shared" si="10"/>
      </c>
      <c r="N185" s="193"/>
      <c r="O185" s="59">
        <f t="shared" si="8"/>
      </c>
      <c r="P185" s="194"/>
      <c r="Q185" s="195"/>
      <c r="R185" s="196"/>
      <c r="S185" s="59">
        <f t="shared" si="9"/>
      </c>
      <c r="T185" s="197"/>
      <c r="U185" s="195"/>
    </row>
    <row r="186" spans="2:21" ht="22.5" customHeight="1">
      <c r="B186" s="41">
        <v>178</v>
      </c>
      <c r="C186" s="188"/>
      <c r="D186" s="42"/>
      <c r="E186" s="187"/>
      <c r="F186" s="191"/>
      <c r="G186" s="191"/>
      <c r="H186" s="190" t="s">
        <v>23</v>
      </c>
      <c r="I186" s="75" t="str">
        <f t="shared" si="11"/>
        <v>2</v>
      </c>
      <c r="J186" s="192"/>
      <c r="K186" s="191"/>
      <c r="L186" s="191"/>
      <c r="M186" s="174">
        <f t="shared" si="10"/>
      </c>
      <c r="N186" s="193"/>
      <c r="O186" s="59">
        <f t="shared" si="8"/>
      </c>
      <c r="P186" s="194"/>
      <c r="Q186" s="195"/>
      <c r="R186" s="196"/>
      <c r="S186" s="59">
        <f t="shared" si="9"/>
      </c>
      <c r="T186" s="197"/>
      <c r="U186" s="195"/>
    </row>
    <row r="187" spans="2:21" ht="22.5" customHeight="1">
      <c r="B187" s="41">
        <v>179</v>
      </c>
      <c r="C187" s="188"/>
      <c r="D187" s="42"/>
      <c r="E187" s="187"/>
      <c r="F187" s="191"/>
      <c r="G187" s="191"/>
      <c r="H187" s="190" t="s">
        <v>23</v>
      </c>
      <c r="I187" s="75" t="str">
        <f t="shared" si="11"/>
        <v>2</v>
      </c>
      <c r="J187" s="192"/>
      <c r="K187" s="191"/>
      <c r="L187" s="191"/>
      <c r="M187" s="174">
        <f t="shared" si="10"/>
      </c>
      <c r="N187" s="193"/>
      <c r="O187" s="59">
        <f t="shared" si="8"/>
      </c>
      <c r="P187" s="194"/>
      <c r="Q187" s="195"/>
      <c r="R187" s="196"/>
      <c r="S187" s="59">
        <f t="shared" si="9"/>
      </c>
      <c r="T187" s="197"/>
      <c r="U187" s="195"/>
    </row>
    <row r="188" spans="2:21" ht="22.5" customHeight="1">
      <c r="B188" s="41">
        <v>180</v>
      </c>
      <c r="C188" s="188"/>
      <c r="D188" s="42"/>
      <c r="E188" s="187"/>
      <c r="F188" s="191"/>
      <c r="G188" s="191"/>
      <c r="H188" s="190" t="s">
        <v>23</v>
      </c>
      <c r="I188" s="75" t="str">
        <f t="shared" si="11"/>
        <v>2</v>
      </c>
      <c r="J188" s="192"/>
      <c r="K188" s="191"/>
      <c r="L188" s="191"/>
      <c r="M188" s="174">
        <f t="shared" si="10"/>
      </c>
      <c r="N188" s="193"/>
      <c r="O188" s="59">
        <f t="shared" si="8"/>
      </c>
      <c r="P188" s="194"/>
      <c r="Q188" s="195"/>
      <c r="R188" s="196"/>
      <c r="S188" s="59">
        <f t="shared" si="9"/>
      </c>
      <c r="T188" s="197"/>
      <c r="U188" s="195"/>
    </row>
    <row r="189" spans="2:21" ht="22.5" customHeight="1">
      <c r="B189" s="41">
        <v>181</v>
      </c>
      <c r="C189" s="188"/>
      <c r="D189" s="42"/>
      <c r="E189" s="187"/>
      <c r="F189" s="191"/>
      <c r="G189" s="191"/>
      <c r="H189" s="190" t="s">
        <v>23</v>
      </c>
      <c r="I189" s="75" t="str">
        <f t="shared" si="11"/>
        <v>2</v>
      </c>
      <c r="J189" s="192"/>
      <c r="K189" s="191"/>
      <c r="L189" s="191"/>
      <c r="M189" s="174">
        <f t="shared" si="10"/>
      </c>
      <c r="N189" s="193"/>
      <c r="O189" s="59">
        <f t="shared" si="8"/>
      </c>
      <c r="P189" s="194"/>
      <c r="Q189" s="195"/>
      <c r="R189" s="196"/>
      <c r="S189" s="59">
        <f t="shared" si="9"/>
      </c>
      <c r="T189" s="197"/>
      <c r="U189" s="195"/>
    </row>
    <row r="190" spans="2:21" ht="22.5" customHeight="1">
      <c r="B190" s="41">
        <v>182</v>
      </c>
      <c r="C190" s="188"/>
      <c r="D190" s="42"/>
      <c r="E190" s="187"/>
      <c r="F190" s="191"/>
      <c r="G190" s="191"/>
      <c r="H190" s="190" t="s">
        <v>23</v>
      </c>
      <c r="I190" s="75" t="str">
        <f t="shared" si="11"/>
        <v>2</v>
      </c>
      <c r="J190" s="192"/>
      <c r="K190" s="191"/>
      <c r="L190" s="191"/>
      <c r="M190" s="174">
        <f t="shared" si="10"/>
      </c>
      <c r="N190" s="193"/>
      <c r="O190" s="59">
        <f t="shared" si="8"/>
      </c>
      <c r="P190" s="194"/>
      <c r="Q190" s="195"/>
      <c r="R190" s="196"/>
      <c r="S190" s="59">
        <f t="shared" si="9"/>
      </c>
      <c r="T190" s="197"/>
      <c r="U190" s="195"/>
    </row>
    <row r="191" spans="2:21" ht="22.5" customHeight="1">
      <c r="B191" s="41">
        <v>183</v>
      </c>
      <c r="C191" s="188"/>
      <c r="D191" s="42"/>
      <c r="E191" s="187"/>
      <c r="F191" s="191"/>
      <c r="G191" s="191"/>
      <c r="H191" s="190" t="s">
        <v>23</v>
      </c>
      <c r="I191" s="75" t="str">
        <f t="shared" si="11"/>
        <v>2</v>
      </c>
      <c r="J191" s="192"/>
      <c r="K191" s="191"/>
      <c r="L191" s="191"/>
      <c r="M191" s="174">
        <f t="shared" si="10"/>
      </c>
      <c r="N191" s="193"/>
      <c r="O191" s="59">
        <f t="shared" si="8"/>
      </c>
      <c r="P191" s="194"/>
      <c r="Q191" s="195"/>
      <c r="R191" s="196"/>
      <c r="S191" s="59">
        <f t="shared" si="9"/>
      </c>
      <c r="T191" s="197"/>
      <c r="U191" s="195"/>
    </row>
    <row r="192" spans="2:21" ht="22.5" customHeight="1">
      <c r="B192" s="41">
        <v>184</v>
      </c>
      <c r="C192" s="188"/>
      <c r="D192" s="42"/>
      <c r="E192" s="187"/>
      <c r="F192" s="191"/>
      <c r="G192" s="191"/>
      <c r="H192" s="190" t="s">
        <v>23</v>
      </c>
      <c r="I192" s="75" t="str">
        <f t="shared" si="11"/>
        <v>2</v>
      </c>
      <c r="J192" s="192"/>
      <c r="K192" s="191"/>
      <c r="L192" s="191"/>
      <c r="M192" s="174">
        <f t="shared" si="10"/>
      </c>
      <c r="N192" s="193"/>
      <c r="O192" s="59">
        <f t="shared" si="8"/>
      </c>
      <c r="P192" s="194"/>
      <c r="Q192" s="195"/>
      <c r="R192" s="196"/>
      <c r="S192" s="59">
        <f t="shared" si="9"/>
      </c>
      <c r="T192" s="197"/>
      <c r="U192" s="195"/>
    </row>
    <row r="193" spans="2:21" ht="22.5" customHeight="1">
      <c r="B193" s="41">
        <v>185</v>
      </c>
      <c r="C193" s="188"/>
      <c r="D193" s="42"/>
      <c r="E193" s="187"/>
      <c r="F193" s="191"/>
      <c r="G193" s="191"/>
      <c r="H193" s="190" t="s">
        <v>23</v>
      </c>
      <c r="I193" s="75" t="str">
        <f t="shared" si="11"/>
        <v>2</v>
      </c>
      <c r="J193" s="192"/>
      <c r="K193" s="191"/>
      <c r="L193" s="191"/>
      <c r="M193" s="174">
        <f t="shared" si="10"/>
      </c>
      <c r="N193" s="193"/>
      <c r="O193" s="59">
        <f t="shared" si="8"/>
      </c>
      <c r="P193" s="194"/>
      <c r="Q193" s="195"/>
      <c r="R193" s="196"/>
      <c r="S193" s="59">
        <f t="shared" si="9"/>
      </c>
      <c r="T193" s="197"/>
      <c r="U193" s="195"/>
    </row>
    <row r="194" spans="2:21" ht="22.5" customHeight="1">
      <c r="B194" s="41">
        <v>186</v>
      </c>
      <c r="C194" s="188"/>
      <c r="D194" s="42"/>
      <c r="E194" s="187"/>
      <c r="F194" s="191"/>
      <c r="G194" s="191"/>
      <c r="H194" s="190" t="s">
        <v>23</v>
      </c>
      <c r="I194" s="75" t="str">
        <f t="shared" si="11"/>
        <v>2</v>
      </c>
      <c r="J194" s="192"/>
      <c r="K194" s="191"/>
      <c r="L194" s="191"/>
      <c r="M194" s="174">
        <f t="shared" si="10"/>
      </c>
      <c r="N194" s="193"/>
      <c r="O194" s="59">
        <f t="shared" si="8"/>
      </c>
      <c r="P194" s="194"/>
      <c r="Q194" s="195"/>
      <c r="R194" s="196"/>
      <c r="S194" s="59">
        <f t="shared" si="9"/>
      </c>
      <c r="T194" s="197"/>
      <c r="U194" s="195"/>
    </row>
    <row r="195" spans="2:21" ht="22.5" customHeight="1">
      <c r="B195" s="41">
        <v>187</v>
      </c>
      <c r="C195" s="188"/>
      <c r="D195" s="42"/>
      <c r="E195" s="187"/>
      <c r="F195" s="191"/>
      <c r="G195" s="191"/>
      <c r="H195" s="190" t="s">
        <v>23</v>
      </c>
      <c r="I195" s="75" t="str">
        <f t="shared" si="11"/>
        <v>2</v>
      </c>
      <c r="J195" s="192"/>
      <c r="K195" s="191"/>
      <c r="L195" s="191"/>
      <c r="M195" s="174">
        <f t="shared" si="10"/>
      </c>
      <c r="N195" s="193"/>
      <c r="O195" s="59">
        <f t="shared" si="8"/>
      </c>
      <c r="P195" s="194"/>
      <c r="Q195" s="195"/>
      <c r="R195" s="196"/>
      <c r="S195" s="59">
        <f t="shared" si="9"/>
      </c>
      <c r="T195" s="197"/>
      <c r="U195" s="195"/>
    </row>
    <row r="196" spans="2:21" ht="22.5" customHeight="1">
      <c r="B196" s="41">
        <v>188</v>
      </c>
      <c r="C196" s="188"/>
      <c r="D196" s="42"/>
      <c r="E196" s="187"/>
      <c r="F196" s="191"/>
      <c r="G196" s="191"/>
      <c r="H196" s="190" t="s">
        <v>23</v>
      </c>
      <c r="I196" s="75" t="str">
        <f t="shared" si="11"/>
        <v>2</v>
      </c>
      <c r="J196" s="192"/>
      <c r="K196" s="191"/>
      <c r="L196" s="191"/>
      <c r="M196" s="174">
        <f t="shared" si="10"/>
      </c>
      <c r="N196" s="193"/>
      <c r="O196" s="59">
        <f t="shared" si="8"/>
      </c>
      <c r="P196" s="194"/>
      <c r="Q196" s="195"/>
      <c r="R196" s="196"/>
      <c r="S196" s="59">
        <f t="shared" si="9"/>
      </c>
      <c r="T196" s="197"/>
      <c r="U196" s="195"/>
    </row>
    <row r="197" spans="2:21" ht="22.5" customHeight="1">
      <c r="B197" s="41">
        <v>189</v>
      </c>
      <c r="C197" s="188"/>
      <c r="D197" s="42"/>
      <c r="E197" s="187"/>
      <c r="F197" s="191"/>
      <c r="G197" s="191"/>
      <c r="H197" s="190" t="s">
        <v>23</v>
      </c>
      <c r="I197" s="75" t="str">
        <f t="shared" si="11"/>
        <v>2</v>
      </c>
      <c r="J197" s="192"/>
      <c r="K197" s="191"/>
      <c r="L197" s="191"/>
      <c r="M197" s="174">
        <f t="shared" si="10"/>
      </c>
      <c r="N197" s="193"/>
      <c r="O197" s="59">
        <f t="shared" si="8"/>
      </c>
      <c r="P197" s="194"/>
      <c r="Q197" s="195"/>
      <c r="R197" s="196"/>
      <c r="S197" s="59">
        <f t="shared" si="9"/>
      </c>
      <c r="T197" s="197"/>
      <c r="U197" s="195"/>
    </row>
    <row r="198" spans="2:21" ht="22.5" customHeight="1">
      <c r="B198" s="41">
        <v>190</v>
      </c>
      <c r="C198" s="188"/>
      <c r="D198" s="42"/>
      <c r="E198" s="187"/>
      <c r="F198" s="191"/>
      <c r="G198" s="191"/>
      <c r="H198" s="190" t="s">
        <v>23</v>
      </c>
      <c r="I198" s="75" t="str">
        <f t="shared" si="11"/>
        <v>2</v>
      </c>
      <c r="J198" s="192"/>
      <c r="K198" s="191"/>
      <c r="L198" s="191"/>
      <c r="M198" s="174">
        <f t="shared" si="10"/>
      </c>
      <c r="N198" s="193"/>
      <c r="O198" s="59">
        <f t="shared" si="8"/>
      </c>
      <c r="P198" s="194"/>
      <c r="Q198" s="195"/>
      <c r="R198" s="196"/>
      <c r="S198" s="59">
        <f t="shared" si="9"/>
      </c>
      <c r="T198" s="197"/>
      <c r="U198" s="195"/>
    </row>
    <row r="199" spans="2:21" ht="22.5" customHeight="1">
      <c r="B199" s="41">
        <v>191</v>
      </c>
      <c r="C199" s="188"/>
      <c r="D199" s="42"/>
      <c r="E199" s="187"/>
      <c r="F199" s="191"/>
      <c r="G199" s="191"/>
      <c r="H199" s="190" t="s">
        <v>23</v>
      </c>
      <c r="I199" s="75" t="str">
        <f t="shared" si="11"/>
        <v>2</v>
      </c>
      <c r="J199" s="192"/>
      <c r="K199" s="191"/>
      <c r="L199" s="191"/>
      <c r="M199" s="174">
        <f t="shared" si="10"/>
      </c>
      <c r="N199" s="193"/>
      <c r="O199" s="59">
        <f t="shared" si="8"/>
      </c>
      <c r="P199" s="194"/>
      <c r="Q199" s="195"/>
      <c r="R199" s="196"/>
      <c r="S199" s="59">
        <f t="shared" si="9"/>
      </c>
      <c r="T199" s="197"/>
      <c r="U199" s="195"/>
    </row>
    <row r="200" spans="2:21" ht="22.5" customHeight="1">
      <c r="B200" s="41">
        <v>192</v>
      </c>
      <c r="C200" s="188"/>
      <c r="D200" s="42"/>
      <c r="E200" s="187"/>
      <c r="F200" s="191"/>
      <c r="G200" s="191"/>
      <c r="H200" s="190" t="s">
        <v>23</v>
      </c>
      <c r="I200" s="75" t="str">
        <f t="shared" si="11"/>
        <v>2</v>
      </c>
      <c r="J200" s="192"/>
      <c r="K200" s="191"/>
      <c r="L200" s="191"/>
      <c r="M200" s="174">
        <f t="shared" si="10"/>
      </c>
      <c r="N200" s="193"/>
      <c r="O200" s="59">
        <f t="shared" si="8"/>
      </c>
      <c r="P200" s="194"/>
      <c r="Q200" s="195"/>
      <c r="R200" s="196"/>
      <c r="S200" s="59">
        <f t="shared" si="9"/>
      </c>
      <c r="T200" s="197"/>
      <c r="U200" s="195"/>
    </row>
    <row r="201" spans="2:21" ht="22.5" customHeight="1">
      <c r="B201" s="41">
        <v>193</v>
      </c>
      <c r="C201" s="188"/>
      <c r="D201" s="42"/>
      <c r="E201" s="187"/>
      <c r="F201" s="191"/>
      <c r="G201" s="191"/>
      <c r="H201" s="190" t="s">
        <v>23</v>
      </c>
      <c r="I201" s="75" t="str">
        <f t="shared" si="11"/>
        <v>2</v>
      </c>
      <c r="J201" s="192"/>
      <c r="K201" s="191"/>
      <c r="L201" s="191"/>
      <c r="M201" s="174">
        <f t="shared" si="10"/>
      </c>
      <c r="N201" s="193"/>
      <c r="O201" s="59">
        <f aca="true" t="shared" si="12" ref="O201:O264">IF(N201="","",VLOOKUP(N201,$Y$9:$Z$42,2,))</f>
      </c>
      <c r="P201" s="194"/>
      <c r="Q201" s="195"/>
      <c r="R201" s="196"/>
      <c r="S201" s="59">
        <f aca="true" t="shared" si="13" ref="S201:S264">IF(R201="","",VLOOKUP(R201,$Y$9:$Z$42,2,))</f>
      </c>
      <c r="T201" s="197"/>
      <c r="U201" s="195"/>
    </row>
    <row r="202" spans="2:21" ht="22.5" customHeight="1">
      <c r="B202" s="41">
        <v>194</v>
      </c>
      <c r="C202" s="188"/>
      <c r="D202" s="42"/>
      <c r="E202" s="187"/>
      <c r="F202" s="191"/>
      <c r="G202" s="191"/>
      <c r="H202" s="190" t="s">
        <v>23</v>
      </c>
      <c r="I202" s="75" t="str">
        <f t="shared" si="11"/>
        <v>2</v>
      </c>
      <c r="J202" s="192"/>
      <c r="K202" s="191"/>
      <c r="L202" s="191"/>
      <c r="M202" s="174">
        <f t="shared" si="10"/>
      </c>
      <c r="N202" s="193"/>
      <c r="O202" s="59">
        <f t="shared" si="12"/>
      </c>
      <c r="P202" s="194"/>
      <c r="Q202" s="195"/>
      <c r="R202" s="196"/>
      <c r="S202" s="59">
        <f t="shared" si="13"/>
      </c>
      <c r="T202" s="197"/>
      <c r="U202" s="195"/>
    </row>
    <row r="203" spans="2:21" ht="22.5" customHeight="1">
      <c r="B203" s="41">
        <v>195</v>
      </c>
      <c r="C203" s="188"/>
      <c r="D203" s="42"/>
      <c r="E203" s="187"/>
      <c r="F203" s="191"/>
      <c r="G203" s="191"/>
      <c r="H203" s="190" t="s">
        <v>23</v>
      </c>
      <c r="I203" s="75" t="str">
        <f t="shared" si="11"/>
        <v>2</v>
      </c>
      <c r="J203" s="192"/>
      <c r="K203" s="191"/>
      <c r="L203" s="191"/>
      <c r="M203" s="174">
        <f t="shared" si="10"/>
      </c>
      <c r="N203" s="193"/>
      <c r="O203" s="59">
        <f t="shared" si="12"/>
      </c>
      <c r="P203" s="194"/>
      <c r="Q203" s="195"/>
      <c r="R203" s="196"/>
      <c r="S203" s="59">
        <f t="shared" si="13"/>
      </c>
      <c r="T203" s="197"/>
      <c r="U203" s="195"/>
    </row>
    <row r="204" spans="2:21" ht="22.5" customHeight="1">
      <c r="B204" s="41">
        <v>196</v>
      </c>
      <c r="C204" s="188"/>
      <c r="D204" s="42"/>
      <c r="E204" s="187"/>
      <c r="F204" s="191"/>
      <c r="G204" s="191"/>
      <c r="H204" s="190" t="s">
        <v>23</v>
      </c>
      <c r="I204" s="75" t="str">
        <f t="shared" si="11"/>
        <v>2</v>
      </c>
      <c r="J204" s="192"/>
      <c r="K204" s="191"/>
      <c r="L204" s="191"/>
      <c r="M204" s="174">
        <f aca="true" t="shared" si="14" ref="M204:M267">IF(F204="","",$C$3)</f>
      </c>
      <c r="N204" s="193"/>
      <c r="O204" s="59">
        <f t="shared" si="12"/>
      </c>
      <c r="P204" s="194"/>
      <c r="Q204" s="195"/>
      <c r="R204" s="196"/>
      <c r="S204" s="59">
        <f t="shared" si="13"/>
      </c>
      <c r="T204" s="197"/>
      <c r="U204" s="195"/>
    </row>
    <row r="205" spans="2:21" ht="22.5" customHeight="1">
      <c r="B205" s="41">
        <v>197</v>
      </c>
      <c r="C205" s="188"/>
      <c r="D205" s="42"/>
      <c r="E205" s="187"/>
      <c r="F205" s="191"/>
      <c r="G205" s="191"/>
      <c r="H205" s="190" t="s">
        <v>23</v>
      </c>
      <c r="I205" s="75" t="str">
        <f t="shared" si="11"/>
        <v>2</v>
      </c>
      <c r="J205" s="192"/>
      <c r="K205" s="191"/>
      <c r="L205" s="191"/>
      <c r="M205" s="174">
        <f t="shared" si="14"/>
      </c>
      <c r="N205" s="193"/>
      <c r="O205" s="59">
        <f t="shared" si="12"/>
      </c>
      <c r="P205" s="194"/>
      <c r="Q205" s="195"/>
      <c r="R205" s="196"/>
      <c r="S205" s="59">
        <f t="shared" si="13"/>
      </c>
      <c r="T205" s="197"/>
      <c r="U205" s="195"/>
    </row>
    <row r="206" spans="2:21" ht="22.5" customHeight="1">
      <c r="B206" s="41">
        <v>198</v>
      </c>
      <c r="C206" s="188"/>
      <c r="D206" s="42"/>
      <c r="E206" s="187"/>
      <c r="F206" s="191"/>
      <c r="G206" s="191"/>
      <c r="H206" s="190" t="s">
        <v>23</v>
      </c>
      <c r="I206" s="75" t="str">
        <f t="shared" si="11"/>
        <v>2</v>
      </c>
      <c r="J206" s="192"/>
      <c r="K206" s="191"/>
      <c r="L206" s="191"/>
      <c r="M206" s="174">
        <f t="shared" si="14"/>
      </c>
      <c r="N206" s="193"/>
      <c r="O206" s="59">
        <f t="shared" si="12"/>
      </c>
      <c r="P206" s="194"/>
      <c r="Q206" s="195"/>
      <c r="R206" s="196"/>
      <c r="S206" s="59">
        <f t="shared" si="13"/>
      </c>
      <c r="T206" s="197"/>
      <c r="U206" s="195"/>
    </row>
    <row r="207" spans="2:21" ht="22.5" customHeight="1">
      <c r="B207" s="41">
        <v>199</v>
      </c>
      <c r="C207" s="188"/>
      <c r="D207" s="42"/>
      <c r="E207" s="187"/>
      <c r="F207" s="191"/>
      <c r="G207" s="191"/>
      <c r="H207" s="190" t="s">
        <v>23</v>
      </c>
      <c r="I207" s="75" t="str">
        <f aca="true" t="shared" si="15" ref="I207:I270">IF(H207="","",IF(H207="男","1","2"))</f>
        <v>2</v>
      </c>
      <c r="J207" s="192"/>
      <c r="K207" s="191"/>
      <c r="L207" s="191"/>
      <c r="M207" s="174">
        <f t="shared" si="14"/>
      </c>
      <c r="N207" s="193"/>
      <c r="O207" s="59">
        <f t="shared" si="12"/>
      </c>
      <c r="P207" s="194"/>
      <c r="Q207" s="195"/>
      <c r="R207" s="196"/>
      <c r="S207" s="59">
        <f t="shared" si="13"/>
      </c>
      <c r="T207" s="197"/>
      <c r="U207" s="195"/>
    </row>
    <row r="208" spans="2:21" ht="22.5" customHeight="1">
      <c r="B208" s="41">
        <v>200</v>
      </c>
      <c r="C208" s="188"/>
      <c r="D208" s="42"/>
      <c r="E208" s="187"/>
      <c r="F208" s="191"/>
      <c r="G208" s="191"/>
      <c r="H208" s="190" t="s">
        <v>23</v>
      </c>
      <c r="I208" s="75" t="str">
        <f t="shared" si="15"/>
        <v>2</v>
      </c>
      <c r="J208" s="192"/>
      <c r="K208" s="191"/>
      <c r="L208" s="191"/>
      <c r="M208" s="174">
        <f t="shared" si="14"/>
      </c>
      <c r="N208" s="193"/>
      <c r="O208" s="59">
        <f t="shared" si="12"/>
      </c>
      <c r="P208" s="194"/>
      <c r="Q208" s="195"/>
      <c r="R208" s="196"/>
      <c r="S208" s="59">
        <f t="shared" si="13"/>
      </c>
      <c r="T208" s="197"/>
      <c r="U208" s="195"/>
    </row>
    <row r="209" spans="2:21" ht="22.5" customHeight="1">
      <c r="B209" s="41">
        <v>201</v>
      </c>
      <c r="C209" s="188"/>
      <c r="D209" s="42"/>
      <c r="E209" s="187"/>
      <c r="F209" s="191"/>
      <c r="G209" s="191"/>
      <c r="H209" s="190" t="s">
        <v>23</v>
      </c>
      <c r="I209" s="75" t="str">
        <f t="shared" si="15"/>
        <v>2</v>
      </c>
      <c r="J209" s="192"/>
      <c r="K209" s="191"/>
      <c r="L209" s="191"/>
      <c r="M209" s="174">
        <f t="shared" si="14"/>
      </c>
      <c r="N209" s="193"/>
      <c r="O209" s="59">
        <f t="shared" si="12"/>
      </c>
      <c r="P209" s="194"/>
      <c r="Q209" s="195"/>
      <c r="R209" s="196"/>
      <c r="S209" s="59">
        <f t="shared" si="13"/>
      </c>
      <c r="T209" s="197"/>
      <c r="U209" s="195"/>
    </row>
    <row r="210" spans="2:21" ht="22.5" customHeight="1">
      <c r="B210" s="41">
        <v>202</v>
      </c>
      <c r="C210" s="188"/>
      <c r="D210" s="42"/>
      <c r="E210" s="187"/>
      <c r="F210" s="191"/>
      <c r="G210" s="191"/>
      <c r="H210" s="190" t="s">
        <v>23</v>
      </c>
      <c r="I210" s="75" t="str">
        <f t="shared" si="15"/>
        <v>2</v>
      </c>
      <c r="J210" s="192"/>
      <c r="K210" s="191"/>
      <c r="L210" s="191"/>
      <c r="M210" s="174">
        <f t="shared" si="14"/>
      </c>
      <c r="N210" s="193"/>
      <c r="O210" s="59">
        <f t="shared" si="12"/>
      </c>
      <c r="P210" s="194"/>
      <c r="Q210" s="195"/>
      <c r="R210" s="196"/>
      <c r="S210" s="59">
        <f t="shared" si="13"/>
      </c>
      <c r="T210" s="197"/>
      <c r="U210" s="195"/>
    </row>
    <row r="211" spans="2:21" ht="22.5" customHeight="1">
      <c r="B211" s="41">
        <v>203</v>
      </c>
      <c r="C211" s="188"/>
      <c r="D211" s="42"/>
      <c r="E211" s="187"/>
      <c r="F211" s="191"/>
      <c r="G211" s="191"/>
      <c r="H211" s="190" t="s">
        <v>23</v>
      </c>
      <c r="I211" s="75" t="str">
        <f t="shared" si="15"/>
        <v>2</v>
      </c>
      <c r="J211" s="192"/>
      <c r="K211" s="191"/>
      <c r="L211" s="191"/>
      <c r="M211" s="174">
        <f t="shared" si="14"/>
      </c>
      <c r="N211" s="193"/>
      <c r="O211" s="59">
        <f t="shared" si="12"/>
      </c>
      <c r="P211" s="194"/>
      <c r="Q211" s="195"/>
      <c r="R211" s="196"/>
      <c r="S211" s="59">
        <f t="shared" si="13"/>
      </c>
      <c r="T211" s="197"/>
      <c r="U211" s="195"/>
    </row>
    <row r="212" spans="2:21" ht="22.5" customHeight="1">
      <c r="B212" s="41">
        <v>204</v>
      </c>
      <c r="C212" s="188"/>
      <c r="D212" s="42"/>
      <c r="E212" s="187"/>
      <c r="F212" s="191"/>
      <c r="G212" s="191"/>
      <c r="H212" s="190" t="s">
        <v>23</v>
      </c>
      <c r="I212" s="75" t="str">
        <f t="shared" si="15"/>
        <v>2</v>
      </c>
      <c r="J212" s="192"/>
      <c r="K212" s="191"/>
      <c r="L212" s="191"/>
      <c r="M212" s="174">
        <f t="shared" si="14"/>
      </c>
      <c r="N212" s="193"/>
      <c r="O212" s="59">
        <f t="shared" si="12"/>
      </c>
      <c r="P212" s="194"/>
      <c r="Q212" s="195"/>
      <c r="R212" s="196"/>
      <c r="S212" s="59">
        <f t="shared" si="13"/>
      </c>
      <c r="T212" s="197"/>
      <c r="U212" s="195"/>
    </row>
    <row r="213" spans="2:21" ht="22.5" customHeight="1">
      <c r="B213" s="41">
        <v>205</v>
      </c>
      <c r="C213" s="188"/>
      <c r="D213" s="42"/>
      <c r="E213" s="187"/>
      <c r="F213" s="191"/>
      <c r="G213" s="191"/>
      <c r="H213" s="190" t="s">
        <v>23</v>
      </c>
      <c r="I213" s="75" t="str">
        <f t="shared" si="15"/>
        <v>2</v>
      </c>
      <c r="J213" s="192"/>
      <c r="K213" s="191"/>
      <c r="L213" s="191"/>
      <c r="M213" s="174">
        <f t="shared" si="14"/>
      </c>
      <c r="N213" s="193"/>
      <c r="O213" s="59">
        <f t="shared" si="12"/>
      </c>
      <c r="P213" s="194"/>
      <c r="Q213" s="195"/>
      <c r="R213" s="196"/>
      <c r="S213" s="59">
        <f t="shared" si="13"/>
      </c>
      <c r="T213" s="197"/>
      <c r="U213" s="195"/>
    </row>
    <row r="214" spans="2:21" ht="22.5" customHeight="1">
      <c r="B214" s="41">
        <v>206</v>
      </c>
      <c r="C214" s="188"/>
      <c r="D214" s="42"/>
      <c r="E214" s="187"/>
      <c r="F214" s="191"/>
      <c r="G214" s="191"/>
      <c r="H214" s="190" t="s">
        <v>23</v>
      </c>
      <c r="I214" s="75" t="str">
        <f t="shared" si="15"/>
        <v>2</v>
      </c>
      <c r="J214" s="192"/>
      <c r="K214" s="191"/>
      <c r="L214" s="191"/>
      <c r="M214" s="174">
        <f t="shared" si="14"/>
      </c>
      <c r="N214" s="193"/>
      <c r="O214" s="59">
        <f t="shared" si="12"/>
      </c>
      <c r="P214" s="194"/>
      <c r="Q214" s="195"/>
      <c r="R214" s="196"/>
      <c r="S214" s="59">
        <f t="shared" si="13"/>
      </c>
      <c r="T214" s="197"/>
      <c r="U214" s="195"/>
    </row>
    <row r="215" spans="2:21" ht="22.5" customHeight="1">
      <c r="B215" s="41">
        <v>207</v>
      </c>
      <c r="C215" s="188"/>
      <c r="D215" s="42"/>
      <c r="E215" s="187"/>
      <c r="F215" s="191"/>
      <c r="G215" s="191"/>
      <c r="H215" s="190" t="s">
        <v>23</v>
      </c>
      <c r="I215" s="75" t="str">
        <f t="shared" si="15"/>
        <v>2</v>
      </c>
      <c r="J215" s="192"/>
      <c r="K215" s="191"/>
      <c r="L215" s="191"/>
      <c r="M215" s="174">
        <f t="shared" si="14"/>
      </c>
      <c r="N215" s="193"/>
      <c r="O215" s="59">
        <f t="shared" si="12"/>
      </c>
      <c r="P215" s="194"/>
      <c r="Q215" s="195"/>
      <c r="R215" s="196"/>
      <c r="S215" s="59">
        <f t="shared" si="13"/>
      </c>
      <c r="T215" s="197"/>
      <c r="U215" s="195"/>
    </row>
    <row r="216" spans="2:21" ht="22.5" customHeight="1">
      <c r="B216" s="41">
        <v>208</v>
      </c>
      <c r="C216" s="188"/>
      <c r="D216" s="42"/>
      <c r="E216" s="187"/>
      <c r="F216" s="191"/>
      <c r="G216" s="191"/>
      <c r="H216" s="190" t="s">
        <v>23</v>
      </c>
      <c r="I216" s="75" t="str">
        <f t="shared" si="15"/>
        <v>2</v>
      </c>
      <c r="J216" s="192"/>
      <c r="K216" s="191"/>
      <c r="L216" s="191"/>
      <c r="M216" s="174">
        <f t="shared" si="14"/>
      </c>
      <c r="N216" s="193"/>
      <c r="O216" s="59">
        <f t="shared" si="12"/>
      </c>
      <c r="P216" s="194"/>
      <c r="Q216" s="195"/>
      <c r="R216" s="196"/>
      <c r="S216" s="59">
        <f t="shared" si="13"/>
      </c>
      <c r="T216" s="197"/>
      <c r="U216" s="195"/>
    </row>
    <row r="217" spans="2:21" ht="22.5" customHeight="1">
      <c r="B217" s="41">
        <v>209</v>
      </c>
      <c r="C217" s="188"/>
      <c r="D217" s="42"/>
      <c r="E217" s="187"/>
      <c r="F217" s="191"/>
      <c r="G217" s="191"/>
      <c r="H217" s="190" t="s">
        <v>23</v>
      </c>
      <c r="I217" s="75" t="str">
        <f t="shared" si="15"/>
        <v>2</v>
      </c>
      <c r="J217" s="192"/>
      <c r="K217" s="191"/>
      <c r="L217" s="191"/>
      <c r="M217" s="174">
        <f t="shared" si="14"/>
      </c>
      <c r="N217" s="193"/>
      <c r="O217" s="59">
        <f t="shared" si="12"/>
      </c>
      <c r="P217" s="194"/>
      <c r="Q217" s="195"/>
      <c r="R217" s="196"/>
      <c r="S217" s="59">
        <f t="shared" si="13"/>
      </c>
      <c r="T217" s="197"/>
      <c r="U217" s="195"/>
    </row>
    <row r="218" spans="2:21" ht="22.5" customHeight="1">
      <c r="B218" s="41">
        <v>210</v>
      </c>
      <c r="C218" s="188"/>
      <c r="D218" s="42"/>
      <c r="E218" s="187"/>
      <c r="F218" s="191"/>
      <c r="G218" s="191"/>
      <c r="H218" s="190" t="s">
        <v>23</v>
      </c>
      <c r="I218" s="75" t="str">
        <f t="shared" si="15"/>
        <v>2</v>
      </c>
      <c r="J218" s="192"/>
      <c r="K218" s="191"/>
      <c r="L218" s="191"/>
      <c r="M218" s="174">
        <f t="shared" si="14"/>
      </c>
      <c r="N218" s="193"/>
      <c r="O218" s="59">
        <f t="shared" si="12"/>
      </c>
      <c r="P218" s="194"/>
      <c r="Q218" s="195"/>
      <c r="R218" s="196"/>
      <c r="S218" s="59">
        <f t="shared" si="13"/>
      </c>
      <c r="T218" s="197"/>
      <c r="U218" s="195"/>
    </row>
    <row r="219" spans="2:21" ht="22.5" customHeight="1">
      <c r="B219" s="41">
        <v>211</v>
      </c>
      <c r="C219" s="188"/>
      <c r="D219" s="42"/>
      <c r="E219" s="187"/>
      <c r="F219" s="191"/>
      <c r="G219" s="191"/>
      <c r="H219" s="190" t="s">
        <v>23</v>
      </c>
      <c r="I219" s="75" t="str">
        <f t="shared" si="15"/>
        <v>2</v>
      </c>
      <c r="J219" s="192"/>
      <c r="K219" s="191"/>
      <c r="L219" s="191"/>
      <c r="M219" s="174">
        <f t="shared" si="14"/>
      </c>
      <c r="N219" s="193"/>
      <c r="O219" s="59">
        <f t="shared" si="12"/>
      </c>
      <c r="P219" s="194"/>
      <c r="Q219" s="195"/>
      <c r="R219" s="196"/>
      <c r="S219" s="59">
        <f t="shared" si="13"/>
      </c>
      <c r="T219" s="197"/>
      <c r="U219" s="195"/>
    </row>
    <row r="220" spans="2:21" ht="22.5" customHeight="1">
      <c r="B220" s="41">
        <v>212</v>
      </c>
      <c r="C220" s="188"/>
      <c r="D220" s="42"/>
      <c r="E220" s="187"/>
      <c r="F220" s="191"/>
      <c r="G220" s="191"/>
      <c r="H220" s="190" t="s">
        <v>23</v>
      </c>
      <c r="I220" s="75" t="str">
        <f t="shared" si="15"/>
        <v>2</v>
      </c>
      <c r="J220" s="192"/>
      <c r="K220" s="191"/>
      <c r="L220" s="191"/>
      <c r="M220" s="174">
        <f t="shared" si="14"/>
      </c>
      <c r="N220" s="193"/>
      <c r="O220" s="59">
        <f t="shared" si="12"/>
      </c>
      <c r="P220" s="194"/>
      <c r="Q220" s="195"/>
      <c r="R220" s="196"/>
      <c r="S220" s="59">
        <f t="shared" si="13"/>
      </c>
      <c r="T220" s="197"/>
      <c r="U220" s="195"/>
    </row>
    <row r="221" spans="2:21" ht="22.5" customHeight="1">
      <c r="B221" s="41">
        <v>213</v>
      </c>
      <c r="C221" s="188"/>
      <c r="D221" s="42"/>
      <c r="E221" s="187"/>
      <c r="F221" s="191"/>
      <c r="G221" s="191"/>
      <c r="H221" s="190" t="s">
        <v>23</v>
      </c>
      <c r="I221" s="75" t="str">
        <f t="shared" si="15"/>
        <v>2</v>
      </c>
      <c r="J221" s="192"/>
      <c r="K221" s="191"/>
      <c r="L221" s="191"/>
      <c r="M221" s="174">
        <f t="shared" si="14"/>
      </c>
      <c r="N221" s="193"/>
      <c r="O221" s="59">
        <f t="shared" si="12"/>
      </c>
      <c r="P221" s="194"/>
      <c r="Q221" s="195"/>
      <c r="R221" s="196"/>
      <c r="S221" s="59">
        <f t="shared" si="13"/>
      </c>
      <c r="T221" s="197"/>
      <c r="U221" s="195"/>
    </row>
    <row r="222" spans="2:21" ht="22.5" customHeight="1">
      <c r="B222" s="41">
        <v>214</v>
      </c>
      <c r="C222" s="188"/>
      <c r="D222" s="42"/>
      <c r="E222" s="187"/>
      <c r="F222" s="191"/>
      <c r="G222" s="191"/>
      <c r="H222" s="190" t="s">
        <v>23</v>
      </c>
      <c r="I222" s="75" t="str">
        <f t="shared" si="15"/>
        <v>2</v>
      </c>
      <c r="J222" s="192"/>
      <c r="K222" s="191"/>
      <c r="L222" s="191"/>
      <c r="M222" s="174">
        <f t="shared" si="14"/>
      </c>
      <c r="N222" s="193"/>
      <c r="O222" s="59">
        <f t="shared" si="12"/>
      </c>
      <c r="P222" s="194"/>
      <c r="Q222" s="195"/>
      <c r="R222" s="196"/>
      <c r="S222" s="59">
        <f t="shared" si="13"/>
      </c>
      <c r="T222" s="197"/>
      <c r="U222" s="195"/>
    </row>
    <row r="223" spans="2:21" ht="22.5" customHeight="1">
      <c r="B223" s="41">
        <v>215</v>
      </c>
      <c r="C223" s="188"/>
      <c r="D223" s="42"/>
      <c r="E223" s="187"/>
      <c r="F223" s="191"/>
      <c r="G223" s="191"/>
      <c r="H223" s="190" t="s">
        <v>23</v>
      </c>
      <c r="I223" s="75" t="str">
        <f t="shared" si="15"/>
        <v>2</v>
      </c>
      <c r="J223" s="192"/>
      <c r="K223" s="191"/>
      <c r="L223" s="191"/>
      <c r="M223" s="174">
        <f t="shared" si="14"/>
      </c>
      <c r="N223" s="193"/>
      <c r="O223" s="59">
        <f t="shared" si="12"/>
      </c>
      <c r="P223" s="194"/>
      <c r="Q223" s="195"/>
      <c r="R223" s="196"/>
      <c r="S223" s="59">
        <f t="shared" si="13"/>
      </c>
      <c r="T223" s="197"/>
      <c r="U223" s="195"/>
    </row>
    <row r="224" spans="2:21" ht="22.5" customHeight="1">
      <c r="B224" s="41">
        <v>216</v>
      </c>
      <c r="C224" s="188"/>
      <c r="D224" s="42"/>
      <c r="E224" s="187"/>
      <c r="F224" s="191"/>
      <c r="G224" s="191"/>
      <c r="H224" s="190" t="s">
        <v>23</v>
      </c>
      <c r="I224" s="75" t="str">
        <f t="shared" si="15"/>
        <v>2</v>
      </c>
      <c r="J224" s="192"/>
      <c r="K224" s="191"/>
      <c r="L224" s="191"/>
      <c r="M224" s="174">
        <f t="shared" si="14"/>
      </c>
      <c r="N224" s="193"/>
      <c r="O224" s="59">
        <f t="shared" si="12"/>
      </c>
      <c r="P224" s="194"/>
      <c r="Q224" s="195"/>
      <c r="R224" s="196"/>
      <c r="S224" s="59">
        <f t="shared" si="13"/>
      </c>
      <c r="T224" s="197"/>
      <c r="U224" s="195"/>
    </row>
    <row r="225" spans="2:21" ht="22.5" customHeight="1">
      <c r="B225" s="41">
        <v>217</v>
      </c>
      <c r="C225" s="188"/>
      <c r="D225" s="42"/>
      <c r="E225" s="187"/>
      <c r="F225" s="191"/>
      <c r="G225" s="191"/>
      <c r="H225" s="190" t="s">
        <v>23</v>
      </c>
      <c r="I225" s="75" t="str">
        <f t="shared" si="15"/>
        <v>2</v>
      </c>
      <c r="J225" s="192"/>
      <c r="K225" s="191"/>
      <c r="L225" s="191"/>
      <c r="M225" s="174">
        <f t="shared" si="14"/>
      </c>
      <c r="N225" s="193"/>
      <c r="O225" s="59">
        <f t="shared" si="12"/>
      </c>
      <c r="P225" s="194"/>
      <c r="Q225" s="195"/>
      <c r="R225" s="196"/>
      <c r="S225" s="59">
        <f t="shared" si="13"/>
      </c>
      <c r="T225" s="197"/>
      <c r="U225" s="195"/>
    </row>
    <row r="226" spans="2:21" ht="22.5" customHeight="1">
      <c r="B226" s="41">
        <v>218</v>
      </c>
      <c r="C226" s="188"/>
      <c r="D226" s="42"/>
      <c r="E226" s="187"/>
      <c r="F226" s="191"/>
      <c r="G226" s="191"/>
      <c r="H226" s="190" t="s">
        <v>23</v>
      </c>
      <c r="I226" s="75" t="str">
        <f t="shared" si="15"/>
        <v>2</v>
      </c>
      <c r="J226" s="192"/>
      <c r="K226" s="191"/>
      <c r="L226" s="191"/>
      <c r="M226" s="174">
        <f t="shared" si="14"/>
      </c>
      <c r="N226" s="193"/>
      <c r="O226" s="59">
        <f t="shared" si="12"/>
      </c>
      <c r="P226" s="194"/>
      <c r="Q226" s="195"/>
      <c r="R226" s="196"/>
      <c r="S226" s="59">
        <f t="shared" si="13"/>
      </c>
      <c r="T226" s="197"/>
      <c r="U226" s="195"/>
    </row>
    <row r="227" spans="2:21" ht="22.5" customHeight="1">
      <c r="B227" s="41">
        <v>219</v>
      </c>
      <c r="C227" s="188"/>
      <c r="D227" s="42"/>
      <c r="E227" s="187"/>
      <c r="F227" s="191"/>
      <c r="G227" s="191"/>
      <c r="H227" s="190" t="s">
        <v>23</v>
      </c>
      <c r="I227" s="75" t="str">
        <f t="shared" si="15"/>
        <v>2</v>
      </c>
      <c r="J227" s="192"/>
      <c r="K227" s="191"/>
      <c r="L227" s="191"/>
      <c r="M227" s="174">
        <f t="shared" si="14"/>
      </c>
      <c r="N227" s="193"/>
      <c r="O227" s="59">
        <f t="shared" si="12"/>
      </c>
      <c r="P227" s="194"/>
      <c r="Q227" s="195"/>
      <c r="R227" s="196"/>
      <c r="S227" s="59">
        <f t="shared" si="13"/>
      </c>
      <c r="T227" s="197"/>
      <c r="U227" s="195"/>
    </row>
    <row r="228" spans="2:21" ht="22.5" customHeight="1">
      <c r="B228" s="41">
        <v>220</v>
      </c>
      <c r="C228" s="188"/>
      <c r="D228" s="42"/>
      <c r="E228" s="187"/>
      <c r="F228" s="191"/>
      <c r="G228" s="191"/>
      <c r="H228" s="190" t="s">
        <v>23</v>
      </c>
      <c r="I228" s="75" t="str">
        <f t="shared" si="15"/>
        <v>2</v>
      </c>
      <c r="J228" s="192"/>
      <c r="K228" s="191"/>
      <c r="L228" s="191"/>
      <c r="M228" s="174">
        <f t="shared" si="14"/>
      </c>
      <c r="N228" s="193"/>
      <c r="O228" s="59">
        <f t="shared" si="12"/>
      </c>
      <c r="P228" s="194"/>
      <c r="Q228" s="195"/>
      <c r="R228" s="196"/>
      <c r="S228" s="59">
        <f t="shared" si="13"/>
      </c>
      <c r="T228" s="197"/>
      <c r="U228" s="195"/>
    </row>
    <row r="229" spans="2:21" ht="22.5" customHeight="1">
      <c r="B229" s="41">
        <v>221</v>
      </c>
      <c r="C229" s="188"/>
      <c r="D229" s="42"/>
      <c r="E229" s="187"/>
      <c r="F229" s="191"/>
      <c r="G229" s="191"/>
      <c r="H229" s="190" t="s">
        <v>23</v>
      </c>
      <c r="I229" s="75" t="str">
        <f t="shared" si="15"/>
        <v>2</v>
      </c>
      <c r="J229" s="192"/>
      <c r="K229" s="191"/>
      <c r="L229" s="191"/>
      <c r="M229" s="174">
        <f t="shared" si="14"/>
      </c>
      <c r="N229" s="193"/>
      <c r="O229" s="59">
        <f t="shared" si="12"/>
      </c>
      <c r="P229" s="194"/>
      <c r="Q229" s="195"/>
      <c r="R229" s="196"/>
      <c r="S229" s="59">
        <f t="shared" si="13"/>
      </c>
      <c r="T229" s="197"/>
      <c r="U229" s="195"/>
    </row>
    <row r="230" spans="2:21" ht="22.5" customHeight="1">
      <c r="B230" s="41">
        <v>222</v>
      </c>
      <c r="C230" s="188"/>
      <c r="D230" s="42"/>
      <c r="E230" s="187"/>
      <c r="F230" s="191"/>
      <c r="G230" s="191"/>
      <c r="H230" s="190" t="s">
        <v>23</v>
      </c>
      <c r="I230" s="75" t="str">
        <f t="shared" si="15"/>
        <v>2</v>
      </c>
      <c r="J230" s="192"/>
      <c r="K230" s="191"/>
      <c r="L230" s="191"/>
      <c r="M230" s="174">
        <f t="shared" si="14"/>
      </c>
      <c r="N230" s="193"/>
      <c r="O230" s="59">
        <f t="shared" si="12"/>
      </c>
      <c r="P230" s="194"/>
      <c r="Q230" s="195"/>
      <c r="R230" s="196"/>
      <c r="S230" s="59">
        <f t="shared" si="13"/>
      </c>
      <c r="T230" s="197"/>
      <c r="U230" s="195"/>
    </row>
    <row r="231" spans="2:21" ht="22.5" customHeight="1">
      <c r="B231" s="41">
        <v>223</v>
      </c>
      <c r="C231" s="188"/>
      <c r="D231" s="42"/>
      <c r="E231" s="187"/>
      <c r="F231" s="191"/>
      <c r="G231" s="191"/>
      <c r="H231" s="190" t="s">
        <v>23</v>
      </c>
      <c r="I231" s="75" t="str">
        <f t="shared" si="15"/>
        <v>2</v>
      </c>
      <c r="J231" s="192"/>
      <c r="K231" s="191"/>
      <c r="L231" s="191"/>
      <c r="M231" s="174">
        <f t="shared" si="14"/>
      </c>
      <c r="N231" s="193"/>
      <c r="O231" s="59">
        <f t="shared" si="12"/>
      </c>
      <c r="P231" s="194"/>
      <c r="Q231" s="195"/>
      <c r="R231" s="196"/>
      <c r="S231" s="59">
        <f t="shared" si="13"/>
      </c>
      <c r="T231" s="197"/>
      <c r="U231" s="195"/>
    </row>
    <row r="232" spans="2:21" ht="22.5" customHeight="1">
      <c r="B232" s="41">
        <v>224</v>
      </c>
      <c r="C232" s="188"/>
      <c r="D232" s="42"/>
      <c r="E232" s="187"/>
      <c r="F232" s="191"/>
      <c r="G232" s="191"/>
      <c r="H232" s="190" t="s">
        <v>23</v>
      </c>
      <c r="I232" s="75" t="str">
        <f t="shared" si="15"/>
        <v>2</v>
      </c>
      <c r="J232" s="192"/>
      <c r="K232" s="191"/>
      <c r="L232" s="191"/>
      <c r="M232" s="174">
        <f t="shared" si="14"/>
      </c>
      <c r="N232" s="193"/>
      <c r="O232" s="59">
        <f t="shared" si="12"/>
      </c>
      <c r="P232" s="194"/>
      <c r="Q232" s="195"/>
      <c r="R232" s="196"/>
      <c r="S232" s="59">
        <f t="shared" si="13"/>
      </c>
      <c r="T232" s="197"/>
      <c r="U232" s="195"/>
    </row>
    <row r="233" spans="2:21" ht="22.5" customHeight="1">
      <c r="B233" s="41">
        <v>225</v>
      </c>
      <c r="C233" s="188"/>
      <c r="D233" s="42"/>
      <c r="E233" s="187"/>
      <c r="F233" s="191"/>
      <c r="G233" s="191"/>
      <c r="H233" s="190" t="s">
        <v>23</v>
      </c>
      <c r="I233" s="75" t="str">
        <f t="shared" si="15"/>
        <v>2</v>
      </c>
      <c r="J233" s="192"/>
      <c r="K233" s="191"/>
      <c r="L233" s="191"/>
      <c r="M233" s="174">
        <f t="shared" si="14"/>
      </c>
      <c r="N233" s="193"/>
      <c r="O233" s="59">
        <f t="shared" si="12"/>
      </c>
      <c r="P233" s="194"/>
      <c r="Q233" s="195"/>
      <c r="R233" s="196"/>
      <c r="S233" s="59">
        <f t="shared" si="13"/>
      </c>
      <c r="T233" s="197"/>
      <c r="U233" s="195"/>
    </row>
    <row r="234" spans="2:21" ht="22.5" customHeight="1">
      <c r="B234" s="41">
        <v>226</v>
      </c>
      <c r="C234" s="188"/>
      <c r="D234" s="42"/>
      <c r="E234" s="187"/>
      <c r="F234" s="191"/>
      <c r="G234" s="191"/>
      <c r="H234" s="190" t="s">
        <v>23</v>
      </c>
      <c r="I234" s="75" t="str">
        <f t="shared" si="15"/>
        <v>2</v>
      </c>
      <c r="J234" s="192"/>
      <c r="K234" s="191"/>
      <c r="L234" s="191"/>
      <c r="M234" s="174">
        <f t="shared" si="14"/>
      </c>
      <c r="N234" s="193"/>
      <c r="O234" s="59">
        <f t="shared" si="12"/>
      </c>
      <c r="P234" s="194"/>
      <c r="Q234" s="195"/>
      <c r="R234" s="196"/>
      <c r="S234" s="59">
        <f t="shared" si="13"/>
      </c>
      <c r="T234" s="197"/>
      <c r="U234" s="195"/>
    </row>
    <row r="235" spans="2:21" ht="22.5" customHeight="1">
      <c r="B235" s="41">
        <v>227</v>
      </c>
      <c r="C235" s="188"/>
      <c r="D235" s="42"/>
      <c r="E235" s="187"/>
      <c r="F235" s="191"/>
      <c r="G235" s="191"/>
      <c r="H235" s="190" t="s">
        <v>23</v>
      </c>
      <c r="I235" s="75" t="str">
        <f t="shared" si="15"/>
        <v>2</v>
      </c>
      <c r="J235" s="192"/>
      <c r="K235" s="191"/>
      <c r="L235" s="191"/>
      <c r="M235" s="174">
        <f t="shared" si="14"/>
      </c>
      <c r="N235" s="193"/>
      <c r="O235" s="59">
        <f t="shared" si="12"/>
      </c>
      <c r="P235" s="194"/>
      <c r="Q235" s="195"/>
      <c r="R235" s="196"/>
      <c r="S235" s="59">
        <f t="shared" si="13"/>
      </c>
      <c r="T235" s="197"/>
      <c r="U235" s="195"/>
    </row>
    <row r="236" spans="2:21" ht="22.5" customHeight="1">
      <c r="B236" s="41">
        <v>228</v>
      </c>
      <c r="C236" s="188"/>
      <c r="D236" s="42"/>
      <c r="E236" s="187"/>
      <c r="F236" s="191"/>
      <c r="G236" s="191"/>
      <c r="H236" s="190" t="s">
        <v>23</v>
      </c>
      <c r="I236" s="75" t="str">
        <f t="shared" si="15"/>
        <v>2</v>
      </c>
      <c r="J236" s="192"/>
      <c r="K236" s="191"/>
      <c r="L236" s="191"/>
      <c r="M236" s="174">
        <f t="shared" si="14"/>
      </c>
      <c r="N236" s="193"/>
      <c r="O236" s="59">
        <f t="shared" si="12"/>
      </c>
      <c r="P236" s="194"/>
      <c r="Q236" s="195"/>
      <c r="R236" s="196"/>
      <c r="S236" s="59">
        <f t="shared" si="13"/>
      </c>
      <c r="T236" s="197"/>
      <c r="U236" s="195"/>
    </row>
    <row r="237" spans="2:21" ht="22.5" customHeight="1">
      <c r="B237" s="41">
        <v>229</v>
      </c>
      <c r="C237" s="188"/>
      <c r="D237" s="42"/>
      <c r="E237" s="187"/>
      <c r="F237" s="191"/>
      <c r="G237" s="191"/>
      <c r="H237" s="190" t="s">
        <v>23</v>
      </c>
      <c r="I237" s="75" t="str">
        <f t="shared" si="15"/>
        <v>2</v>
      </c>
      <c r="J237" s="192"/>
      <c r="K237" s="191"/>
      <c r="L237" s="191"/>
      <c r="M237" s="174">
        <f t="shared" si="14"/>
      </c>
      <c r="N237" s="193"/>
      <c r="O237" s="59">
        <f t="shared" si="12"/>
      </c>
      <c r="P237" s="194"/>
      <c r="Q237" s="195"/>
      <c r="R237" s="196"/>
      <c r="S237" s="59">
        <f t="shared" si="13"/>
      </c>
      <c r="T237" s="197"/>
      <c r="U237" s="195"/>
    </row>
    <row r="238" spans="2:21" ht="22.5" customHeight="1">
      <c r="B238" s="41">
        <v>230</v>
      </c>
      <c r="C238" s="188"/>
      <c r="D238" s="42"/>
      <c r="E238" s="187"/>
      <c r="F238" s="191"/>
      <c r="G238" s="191"/>
      <c r="H238" s="190" t="s">
        <v>23</v>
      </c>
      <c r="I238" s="75" t="str">
        <f t="shared" si="15"/>
        <v>2</v>
      </c>
      <c r="J238" s="192"/>
      <c r="K238" s="191"/>
      <c r="L238" s="191"/>
      <c r="M238" s="174">
        <f t="shared" si="14"/>
      </c>
      <c r="N238" s="193"/>
      <c r="O238" s="59">
        <f t="shared" si="12"/>
      </c>
      <c r="P238" s="194"/>
      <c r="Q238" s="195"/>
      <c r="R238" s="196"/>
      <c r="S238" s="59">
        <f t="shared" si="13"/>
      </c>
      <c r="T238" s="197"/>
      <c r="U238" s="195"/>
    </row>
    <row r="239" spans="2:21" ht="22.5" customHeight="1">
      <c r="B239" s="41">
        <v>231</v>
      </c>
      <c r="C239" s="188"/>
      <c r="D239" s="42"/>
      <c r="E239" s="187"/>
      <c r="F239" s="191"/>
      <c r="G239" s="191"/>
      <c r="H239" s="190" t="s">
        <v>23</v>
      </c>
      <c r="I239" s="75" t="str">
        <f t="shared" si="15"/>
        <v>2</v>
      </c>
      <c r="J239" s="192"/>
      <c r="K239" s="191"/>
      <c r="L239" s="191"/>
      <c r="M239" s="174">
        <f t="shared" si="14"/>
      </c>
      <c r="N239" s="193"/>
      <c r="O239" s="59">
        <f t="shared" si="12"/>
      </c>
      <c r="P239" s="194"/>
      <c r="Q239" s="195"/>
      <c r="R239" s="196"/>
      <c r="S239" s="59">
        <f t="shared" si="13"/>
      </c>
      <c r="T239" s="197"/>
      <c r="U239" s="195"/>
    </row>
    <row r="240" spans="2:21" ht="22.5" customHeight="1">
      <c r="B240" s="41">
        <v>232</v>
      </c>
      <c r="C240" s="188"/>
      <c r="D240" s="42"/>
      <c r="E240" s="187"/>
      <c r="F240" s="191"/>
      <c r="G240" s="191"/>
      <c r="H240" s="190" t="s">
        <v>23</v>
      </c>
      <c r="I240" s="75" t="str">
        <f t="shared" si="15"/>
        <v>2</v>
      </c>
      <c r="J240" s="192"/>
      <c r="K240" s="191"/>
      <c r="L240" s="191"/>
      <c r="M240" s="174">
        <f t="shared" si="14"/>
      </c>
      <c r="N240" s="193"/>
      <c r="O240" s="59">
        <f t="shared" si="12"/>
      </c>
      <c r="P240" s="194"/>
      <c r="Q240" s="195"/>
      <c r="R240" s="196"/>
      <c r="S240" s="59">
        <f t="shared" si="13"/>
      </c>
      <c r="T240" s="197"/>
      <c r="U240" s="195"/>
    </row>
    <row r="241" spans="2:21" ht="22.5" customHeight="1">
      <c r="B241" s="41">
        <v>233</v>
      </c>
      <c r="C241" s="188"/>
      <c r="D241" s="42"/>
      <c r="E241" s="187"/>
      <c r="F241" s="191"/>
      <c r="G241" s="191"/>
      <c r="H241" s="190" t="s">
        <v>23</v>
      </c>
      <c r="I241" s="75" t="str">
        <f t="shared" si="15"/>
        <v>2</v>
      </c>
      <c r="J241" s="192"/>
      <c r="K241" s="191"/>
      <c r="L241" s="191"/>
      <c r="M241" s="174">
        <f t="shared" si="14"/>
      </c>
      <c r="N241" s="193"/>
      <c r="O241" s="59">
        <f t="shared" si="12"/>
      </c>
      <c r="P241" s="194"/>
      <c r="Q241" s="195"/>
      <c r="R241" s="196"/>
      <c r="S241" s="59">
        <f t="shared" si="13"/>
      </c>
      <c r="T241" s="197"/>
      <c r="U241" s="195"/>
    </row>
    <row r="242" spans="2:21" ht="22.5" customHeight="1">
      <c r="B242" s="41">
        <v>234</v>
      </c>
      <c r="C242" s="188"/>
      <c r="D242" s="42"/>
      <c r="E242" s="187"/>
      <c r="F242" s="191"/>
      <c r="G242" s="191"/>
      <c r="H242" s="190" t="s">
        <v>23</v>
      </c>
      <c r="I242" s="75" t="str">
        <f t="shared" si="15"/>
        <v>2</v>
      </c>
      <c r="J242" s="192"/>
      <c r="K242" s="191"/>
      <c r="L242" s="191"/>
      <c r="M242" s="174">
        <f t="shared" si="14"/>
      </c>
      <c r="N242" s="193"/>
      <c r="O242" s="59">
        <f t="shared" si="12"/>
      </c>
      <c r="P242" s="194"/>
      <c r="Q242" s="195"/>
      <c r="R242" s="196"/>
      <c r="S242" s="59">
        <f t="shared" si="13"/>
      </c>
      <c r="T242" s="197"/>
      <c r="U242" s="195"/>
    </row>
    <row r="243" spans="2:21" ht="22.5" customHeight="1">
      <c r="B243" s="41">
        <v>235</v>
      </c>
      <c r="C243" s="188"/>
      <c r="D243" s="42"/>
      <c r="E243" s="187"/>
      <c r="F243" s="191"/>
      <c r="G243" s="191"/>
      <c r="H243" s="190" t="s">
        <v>23</v>
      </c>
      <c r="I243" s="75" t="str">
        <f t="shared" si="15"/>
        <v>2</v>
      </c>
      <c r="J243" s="192"/>
      <c r="K243" s="191"/>
      <c r="L243" s="191"/>
      <c r="M243" s="174">
        <f t="shared" si="14"/>
      </c>
      <c r="N243" s="193"/>
      <c r="O243" s="59">
        <f t="shared" si="12"/>
      </c>
      <c r="P243" s="194"/>
      <c r="Q243" s="195"/>
      <c r="R243" s="196"/>
      <c r="S243" s="59">
        <f t="shared" si="13"/>
      </c>
      <c r="T243" s="197"/>
      <c r="U243" s="195"/>
    </row>
    <row r="244" spans="2:21" ht="22.5" customHeight="1">
      <c r="B244" s="41">
        <v>236</v>
      </c>
      <c r="C244" s="188"/>
      <c r="D244" s="42"/>
      <c r="E244" s="187"/>
      <c r="F244" s="191"/>
      <c r="G244" s="191"/>
      <c r="H244" s="190" t="s">
        <v>23</v>
      </c>
      <c r="I244" s="75" t="str">
        <f t="shared" si="15"/>
        <v>2</v>
      </c>
      <c r="J244" s="192"/>
      <c r="K244" s="191"/>
      <c r="L244" s="191"/>
      <c r="M244" s="174">
        <f t="shared" si="14"/>
      </c>
      <c r="N244" s="193"/>
      <c r="O244" s="59">
        <f t="shared" si="12"/>
      </c>
      <c r="P244" s="194"/>
      <c r="Q244" s="195"/>
      <c r="R244" s="196"/>
      <c r="S244" s="59">
        <f t="shared" si="13"/>
      </c>
      <c r="T244" s="197"/>
      <c r="U244" s="195"/>
    </row>
    <row r="245" spans="2:21" ht="22.5" customHeight="1">
      <c r="B245" s="41">
        <v>237</v>
      </c>
      <c r="C245" s="188"/>
      <c r="D245" s="42"/>
      <c r="E245" s="187"/>
      <c r="F245" s="191"/>
      <c r="G245" s="191"/>
      <c r="H245" s="190" t="s">
        <v>23</v>
      </c>
      <c r="I245" s="75" t="str">
        <f t="shared" si="15"/>
        <v>2</v>
      </c>
      <c r="J245" s="192"/>
      <c r="K245" s="191"/>
      <c r="L245" s="191"/>
      <c r="M245" s="174">
        <f t="shared" si="14"/>
      </c>
      <c r="N245" s="193"/>
      <c r="O245" s="59">
        <f t="shared" si="12"/>
      </c>
      <c r="P245" s="194"/>
      <c r="Q245" s="195"/>
      <c r="R245" s="196"/>
      <c r="S245" s="59">
        <f t="shared" si="13"/>
      </c>
      <c r="T245" s="197"/>
      <c r="U245" s="195"/>
    </row>
    <row r="246" spans="2:21" ht="22.5" customHeight="1">
      <c r="B246" s="41">
        <v>238</v>
      </c>
      <c r="C246" s="188"/>
      <c r="D246" s="42"/>
      <c r="E246" s="187"/>
      <c r="F246" s="191"/>
      <c r="G246" s="191"/>
      <c r="H246" s="190" t="s">
        <v>23</v>
      </c>
      <c r="I246" s="75" t="str">
        <f t="shared" si="15"/>
        <v>2</v>
      </c>
      <c r="J246" s="192"/>
      <c r="K246" s="191"/>
      <c r="L246" s="191"/>
      <c r="M246" s="174">
        <f t="shared" si="14"/>
      </c>
      <c r="N246" s="193"/>
      <c r="O246" s="59">
        <f t="shared" si="12"/>
      </c>
      <c r="P246" s="194"/>
      <c r="Q246" s="195"/>
      <c r="R246" s="196"/>
      <c r="S246" s="59">
        <f t="shared" si="13"/>
      </c>
      <c r="T246" s="197"/>
      <c r="U246" s="195"/>
    </row>
    <row r="247" spans="2:21" ht="22.5" customHeight="1">
      <c r="B247" s="41">
        <v>239</v>
      </c>
      <c r="C247" s="188"/>
      <c r="D247" s="42"/>
      <c r="E247" s="187"/>
      <c r="F247" s="191"/>
      <c r="G247" s="191"/>
      <c r="H247" s="190" t="s">
        <v>23</v>
      </c>
      <c r="I247" s="75" t="str">
        <f t="shared" si="15"/>
        <v>2</v>
      </c>
      <c r="J247" s="192"/>
      <c r="K247" s="191"/>
      <c r="L247" s="191"/>
      <c r="M247" s="174">
        <f t="shared" si="14"/>
      </c>
      <c r="N247" s="193"/>
      <c r="O247" s="59">
        <f t="shared" si="12"/>
      </c>
      <c r="P247" s="194"/>
      <c r="Q247" s="195"/>
      <c r="R247" s="196"/>
      <c r="S247" s="59">
        <f t="shared" si="13"/>
      </c>
      <c r="T247" s="197"/>
      <c r="U247" s="195"/>
    </row>
    <row r="248" spans="2:21" ht="22.5" customHeight="1">
      <c r="B248" s="41">
        <v>240</v>
      </c>
      <c r="C248" s="188"/>
      <c r="D248" s="42"/>
      <c r="E248" s="187"/>
      <c r="F248" s="191"/>
      <c r="G248" s="191"/>
      <c r="H248" s="190" t="s">
        <v>23</v>
      </c>
      <c r="I248" s="75" t="str">
        <f t="shared" si="15"/>
        <v>2</v>
      </c>
      <c r="J248" s="192"/>
      <c r="K248" s="191"/>
      <c r="L248" s="191"/>
      <c r="M248" s="174">
        <f t="shared" si="14"/>
      </c>
      <c r="N248" s="193"/>
      <c r="O248" s="59">
        <f t="shared" si="12"/>
      </c>
      <c r="P248" s="194"/>
      <c r="Q248" s="195"/>
      <c r="R248" s="196"/>
      <c r="S248" s="59">
        <f t="shared" si="13"/>
      </c>
      <c r="T248" s="197"/>
      <c r="U248" s="195"/>
    </row>
    <row r="249" spans="2:21" ht="22.5" customHeight="1">
      <c r="B249" s="41">
        <v>241</v>
      </c>
      <c r="C249" s="188"/>
      <c r="D249" s="42"/>
      <c r="E249" s="187"/>
      <c r="F249" s="191"/>
      <c r="G249" s="191"/>
      <c r="H249" s="190" t="s">
        <v>23</v>
      </c>
      <c r="I249" s="75" t="str">
        <f t="shared" si="15"/>
        <v>2</v>
      </c>
      <c r="J249" s="192"/>
      <c r="K249" s="191"/>
      <c r="L249" s="191"/>
      <c r="M249" s="174">
        <f t="shared" si="14"/>
      </c>
      <c r="N249" s="193"/>
      <c r="O249" s="59">
        <f t="shared" si="12"/>
      </c>
      <c r="P249" s="194"/>
      <c r="Q249" s="195"/>
      <c r="R249" s="196"/>
      <c r="S249" s="59">
        <f t="shared" si="13"/>
      </c>
      <c r="T249" s="197"/>
      <c r="U249" s="195"/>
    </row>
    <row r="250" spans="2:21" ht="22.5" customHeight="1">
      <c r="B250" s="41">
        <v>242</v>
      </c>
      <c r="C250" s="188"/>
      <c r="D250" s="42"/>
      <c r="E250" s="187"/>
      <c r="F250" s="191"/>
      <c r="G250" s="191"/>
      <c r="H250" s="190" t="s">
        <v>23</v>
      </c>
      <c r="I250" s="75" t="str">
        <f t="shared" si="15"/>
        <v>2</v>
      </c>
      <c r="J250" s="192"/>
      <c r="K250" s="191"/>
      <c r="L250" s="191"/>
      <c r="M250" s="174">
        <f t="shared" si="14"/>
      </c>
      <c r="N250" s="193"/>
      <c r="O250" s="59">
        <f t="shared" si="12"/>
      </c>
      <c r="P250" s="194"/>
      <c r="Q250" s="195"/>
      <c r="R250" s="196"/>
      <c r="S250" s="59">
        <f t="shared" si="13"/>
      </c>
      <c r="T250" s="197"/>
      <c r="U250" s="195"/>
    </row>
    <row r="251" spans="2:21" ht="22.5" customHeight="1">
      <c r="B251" s="41">
        <v>243</v>
      </c>
      <c r="C251" s="188"/>
      <c r="D251" s="42"/>
      <c r="E251" s="187"/>
      <c r="F251" s="191"/>
      <c r="G251" s="191"/>
      <c r="H251" s="190" t="s">
        <v>23</v>
      </c>
      <c r="I251" s="75" t="str">
        <f t="shared" si="15"/>
        <v>2</v>
      </c>
      <c r="J251" s="192"/>
      <c r="K251" s="191"/>
      <c r="L251" s="191"/>
      <c r="M251" s="174">
        <f t="shared" si="14"/>
      </c>
      <c r="N251" s="193"/>
      <c r="O251" s="59">
        <f t="shared" si="12"/>
      </c>
      <c r="P251" s="194"/>
      <c r="Q251" s="195"/>
      <c r="R251" s="196"/>
      <c r="S251" s="59">
        <f t="shared" si="13"/>
      </c>
      <c r="T251" s="197"/>
      <c r="U251" s="195"/>
    </row>
    <row r="252" spans="2:21" ht="22.5" customHeight="1">
      <c r="B252" s="41">
        <v>244</v>
      </c>
      <c r="C252" s="188"/>
      <c r="D252" s="42"/>
      <c r="E252" s="187"/>
      <c r="F252" s="191"/>
      <c r="G252" s="191"/>
      <c r="H252" s="190" t="s">
        <v>23</v>
      </c>
      <c r="I252" s="75" t="str">
        <f t="shared" si="15"/>
        <v>2</v>
      </c>
      <c r="J252" s="192"/>
      <c r="K252" s="191"/>
      <c r="L252" s="191"/>
      <c r="M252" s="174">
        <f t="shared" si="14"/>
      </c>
      <c r="N252" s="193"/>
      <c r="O252" s="59">
        <f t="shared" si="12"/>
      </c>
      <c r="P252" s="194"/>
      <c r="Q252" s="195"/>
      <c r="R252" s="196"/>
      <c r="S252" s="59">
        <f t="shared" si="13"/>
      </c>
      <c r="T252" s="197"/>
      <c r="U252" s="195"/>
    </row>
    <row r="253" spans="2:21" ht="22.5" customHeight="1">
      <c r="B253" s="41">
        <v>245</v>
      </c>
      <c r="C253" s="188"/>
      <c r="D253" s="42"/>
      <c r="E253" s="187"/>
      <c r="F253" s="191"/>
      <c r="G253" s="191"/>
      <c r="H253" s="190" t="s">
        <v>23</v>
      </c>
      <c r="I253" s="75" t="str">
        <f t="shared" si="15"/>
        <v>2</v>
      </c>
      <c r="J253" s="192"/>
      <c r="K253" s="191"/>
      <c r="L253" s="191"/>
      <c r="M253" s="174">
        <f t="shared" si="14"/>
      </c>
      <c r="N253" s="193"/>
      <c r="O253" s="59">
        <f t="shared" si="12"/>
      </c>
      <c r="P253" s="194"/>
      <c r="Q253" s="195"/>
      <c r="R253" s="196"/>
      <c r="S253" s="59">
        <f t="shared" si="13"/>
      </c>
      <c r="T253" s="197"/>
      <c r="U253" s="195"/>
    </row>
    <row r="254" spans="2:21" ht="22.5" customHeight="1">
      <c r="B254" s="41">
        <v>246</v>
      </c>
      <c r="C254" s="188"/>
      <c r="D254" s="42"/>
      <c r="E254" s="187"/>
      <c r="F254" s="191"/>
      <c r="G254" s="191"/>
      <c r="H254" s="190" t="s">
        <v>23</v>
      </c>
      <c r="I254" s="75" t="str">
        <f t="shared" si="15"/>
        <v>2</v>
      </c>
      <c r="J254" s="192"/>
      <c r="K254" s="191"/>
      <c r="L254" s="191"/>
      <c r="M254" s="174">
        <f t="shared" si="14"/>
      </c>
      <c r="N254" s="193"/>
      <c r="O254" s="59">
        <f t="shared" si="12"/>
      </c>
      <c r="P254" s="194"/>
      <c r="Q254" s="195"/>
      <c r="R254" s="196"/>
      <c r="S254" s="59">
        <f t="shared" si="13"/>
      </c>
      <c r="T254" s="197"/>
      <c r="U254" s="195"/>
    </row>
    <row r="255" spans="2:21" ht="22.5" customHeight="1">
      <c r="B255" s="41">
        <v>247</v>
      </c>
      <c r="C255" s="188"/>
      <c r="D255" s="42"/>
      <c r="E255" s="187"/>
      <c r="F255" s="191"/>
      <c r="G255" s="191"/>
      <c r="H255" s="190" t="s">
        <v>23</v>
      </c>
      <c r="I255" s="75" t="str">
        <f t="shared" si="15"/>
        <v>2</v>
      </c>
      <c r="J255" s="192"/>
      <c r="K255" s="191"/>
      <c r="L255" s="191"/>
      <c r="M255" s="174">
        <f t="shared" si="14"/>
      </c>
      <c r="N255" s="193"/>
      <c r="O255" s="59">
        <f t="shared" si="12"/>
      </c>
      <c r="P255" s="194"/>
      <c r="Q255" s="195"/>
      <c r="R255" s="196"/>
      <c r="S255" s="59">
        <f t="shared" si="13"/>
      </c>
      <c r="T255" s="197"/>
      <c r="U255" s="195"/>
    </row>
    <row r="256" spans="2:21" ht="22.5" customHeight="1">
      <c r="B256" s="41">
        <v>248</v>
      </c>
      <c r="C256" s="188"/>
      <c r="D256" s="42"/>
      <c r="E256" s="187"/>
      <c r="F256" s="191"/>
      <c r="G256" s="191"/>
      <c r="H256" s="190" t="s">
        <v>23</v>
      </c>
      <c r="I256" s="75" t="str">
        <f t="shared" si="15"/>
        <v>2</v>
      </c>
      <c r="J256" s="192"/>
      <c r="K256" s="191"/>
      <c r="L256" s="191"/>
      <c r="M256" s="174">
        <f t="shared" si="14"/>
      </c>
      <c r="N256" s="193"/>
      <c r="O256" s="59">
        <f t="shared" si="12"/>
      </c>
      <c r="P256" s="194"/>
      <c r="Q256" s="195"/>
      <c r="R256" s="196"/>
      <c r="S256" s="59">
        <f t="shared" si="13"/>
      </c>
      <c r="T256" s="197"/>
      <c r="U256" s="195"/>
    </row>
    <row r="257" spans="2:21" ht="22.5" customHeight="1">
      <c r="B257" s="41">
        <v>249</v>
      </c>
      <c r="C257" s="188"/>
      <c r="D257" s="42"/>
      <c r="E257" s="187"/>
      <c r="F257" s="191"/>
      <c r="G257" s="191"/>
      <c r="H257" s="190" t="s">
        <v>23</v>
      </c>
      <c r="I257" s="75" t="str">
        <f t="shared" si="15"/>
        <v>2</v>
      </c>
      <c r="J257" s="192"/>
      <c r="K257" s="191"/>
      <c r="L257" s="191"/>
      <c r="M257" s="174">
        <f t="shared" si="14"/>
      </c>
      <c r="N257" s="193"/>
      <c r="O257" s="59">
        <f t="shared" si="12"/>
      </c>
      <c r="P257" s="194"/>
      <c r="Q257" s="195"/>
      <c r="R257" s="196"/>
      <c r="S257" s="59">
        <f t="shared" si="13"/>
      </c>
      <c r="T257" s="197"/>
      <c r="U257" s="195"/>
    </row>
    <row r="258" spans="2:21" ht="22.5" customHeight="1">
      <c r="B258" s="41">
        <v>250</v>
      </c>
      <c r="C258" s="188"/>
      <c r="D258" s="42"/>
      <c r="E258" s="187"/>
      <c r="F258" s="191"/>
      <c r="G258" s="191"/>
      <c r="H258" s="190" t="s">
        <v>23</v>
      </c>
      <c r="I258" s="75" t="str">
        <f t="shared" si="15"/>
        <v>2</v>
      </c>
      <c r="J258" s="192"/>
      <c r="K258" s="191"/>
      <c r="L258" s="191"/>
      <c r="M258" s="174">
        <f t="shared" si="14"/>
      </c>
      <c r="N258" s="193"/>
      <c r="O258" s="59">
        <f t="shared" si="12"/>
      </c>
      <c r="P258" s="194"/>
      <c r="Q258" s="195"/>
      <c r="R258" s="196"/>
      <c r="S258" s="59">
        <f t="shared" si="13"/>
      </c>
      <c r="T258" s="197"/>
      <c r="U258" s="195"/>
    </row>
    <row r="259" spans="2:21" ht="22.5" customHeight="1">
      <c r="B259" s="41">
        <v>251</v>
      </c>
      <c r="C259" s="188"/>
      <c r="D259" s="42"/>
      <c r="E259" s="187"/>
      <c r="F259" s="191"/>
      <c r="G259" s="191"/>
      <c r="H259" s="190" t="s">
        <v>23</v>
      </c>
      <c r="I259" s="75" t="str">
        <f t="shared" si="15"/>
        <v>2</v>
      </c>
      <c r="J259" s="192"/>
      <c r="K259" s="191"/>
      <c r="L259" s="191"/>
      <c r="M259" s="174">
        <f t="shared" si="14"/>
      </c>
      <c r="N259" s="193"/>
      <c r="O259" s="59">
        <f t="shared" si="12"/>
      </c>
      <c r="P259" s="194"/>
      <c r="Q259" s="195"/>
      <c r="R259" s="196"/>
      <c r="S259" s="59">
        <f t="shared" si="13"/>
      </c>
      <c r="T259" s="197"/>
      <c r="U259" s="195"/>
    </row>
    <row r="260" spans="2:21" ht="22.5" customHeight="1">
      <c r="B260" s="41">
        <v>252</v>
      </c>
      <c r="C260" s="188"/>
      <c r="D260" s="42"/>
      <c r="E260" s="187"/>
      <c r="F260" s="191"/>
      <c r="G260" s="191"/>
      <c r="H260" s="190" t="s">
        <v>23</v>
      </c>
      <c r="I260" s="75" t="str">
        <f t="shared" si="15"/>
        <v>2</v>
      </c>
      <c r="J260" s="192"/>
      <c r="K260" s="191"/>
      <c r="L260" s="191"/>
      <c r="M260" s="174">
        <f t="shared" si="14"/>
      </c>
      <c r="N260" s="193"/>
      <c r="O260" s="59">
        <f t="shared" si="12"/>
      </c>
      <c r="P260" s="194"/>
      <c r="Q260" s="195"/>
      <c r="R260" s="196"/>
      <c r="S260" s="59">
        <f t="shared" si="13"/>
      </c>
      <c r="T260" s="197"/>
      <c r="U260" s="195"/>
    </row>
    <row r="261" spans="2:21" ht="22.5" customHeight="1">
      <c r="B261" s="41">
        <v>253</v>
      </c>
      <c r="C261" s="188"/>
      <c r="D261" s="42"/>
      <c r="E261" s="187"/>
      <c r="F261" s="191"/>
      <c r="G261" s="191"/>
      <c r="H261" s="190" t="s">
        <v>23</v>
      </c>
      <c r="I261" s="75" t="str">
        <f t="shared" si="15"/>
        <v>2</v>
      </c>
      <c r="J261" s="192"/>
      <c r="K261" s="191"/>
      <c r="L261" s="191"/>
      <c r="M261" s="174">
        <f t="shared" si="14"/>
      </c>
      <c r="N261" s="193"/>
      <c r="O261" s="59">
        <f t="shared" si="12"/>
      </c>
      <c r="P261" s="194"/>
      <c r="Q261" s="195"/>
      <c r="R261" s="196"/>
      <c r="S261" s="59">
        <f t="shared" si="13"/>
      </c>
      <c r="T261" s="197"/>
      <c r="U261" s="195"/>
    </row>
    <row r="262" spans="2:21" ht="22.5" customHeight="1">
      <c r="B262" s="41">
        <v>254</v>
      </c>
      <c r="C262" s="188"/>
      <c r="D262" s="42"/>
      <c r="E262" s="187"/>
      <c r="F262" s="191"/>
      <c r="G262" s="191"/>
      <c r="H262" s="190" t="s">
        <v>23</v>
      </c>
      <c r="I262" s="75" t="str">
        <f t="shared" si="15"/>
        <v>2</v>
      </c>
      <c r="J262" s="192"/>
      <c r="K262" s="191"/>
      <c r="L262" s="191"/>
      <c r="M262" s="174">
        <f t="shared" si="14"/>
      </c>
      <c r="N262" s="193"/>
      <c r="O262" s="59">
        <f t="shared" si="12"/>
      </c>
      <c r="P262" s="194"/>
      <c r="Q262" s="195"/>
      <c r="R262" s="196"/>
      <c r="S262" s="59">
        <f t="shared" si="13"/>
      </c>
      <c r="T262" s="197"/>
      <c r="U262" s="195"/>
    </row>
    <row r="263" spans="2:21" ht="22.5" customHeight="1">
      <c r="B263" s="41">
        <v>255</v>
      </c>
      <c r="C263" s="188"/>
      <c r="D263" s="42"/>
      <c r="E263" s="187"/>
      <c r="F263" s="191"/>
      <c r="G263" s="191"/>
      <c r="H263" s="190" t="s">
        <v>23</v>
      </c>
      <c r="I263" s="75" t="str">
        <f t="shared" si="15"/>
        <v>2</v>
      </c>
      <c r="J263" s="192"/>
      <c r="K263" s="191"/>
      <c r="L263" s="191"/>
      <c r="M263" s="174">
        <f t="shared" si="14"/>
      </c>
      <c r="N263" s="193"/>
      <c r="O263" s="59">
        <f t="shared" si="12"/>
      </c>
      <c r="P263" s="194"/>
      <c r="Q263" s="195"/>
      <c r="R263" s="196"/>
      <c r="S263" s="59">
        <f t="shared" si="13"/>
      </c>
      <c r="T263" s="197"/>
      <c r="U263" s="195"/>
    </row>
    <row r="264" spans="2:21" ht="22.5" customHeight="1">
      <c r="B264" s="41">
        <v>256</v>
      </c>
      <c r="C264" s="188"/>
      <c r="D264" s="42"/>
      <c r="E264" s="187"/>
      <c r="F264" s="191"/>
      <c r="G264" s="191"/>
      <c r="H264" s="190" t="s">
        <v>23</v>
      </c>
      <c r="I264" s="75" t="str">
        <f t="shared" si="15"/>
        <v>2</v>
      </c>
      <c r="J264" s="192"/>
      <c r="K264" s="191"/>
      <c r="L264" s="191"/>
      <c r="M264" s="174">
        <f t="shared" si="14"/>
      </c>
      <c r="N264" s="193"/>
      <c r="O264" s="59">
        <f t="shared" si="12"/>
      </c>
      <c r="P264" s="194"/>
      <c r="Q264" s="195"/>
      <c r="R264" s="196"/>
      <c r="S264" s="59">
        <f t="shared" si="13"/>
      </c>
      <c r="T264" s="197"/>
      <c r="U264" s="195"/>
    </row>
    <row r="265" spans="2:21" ht="22.5" customHeight="1">
      <c r="B265" s="41">
        <v>257</v>
      </c>
      <c r="C265" s="188"/>
      <c r="D265" s="42"/>
      <c r="E265" s="187"/>
      <c r="F265" s="191"/>
      <c r="G265" s="191"/>
      <c r="H265" s="190" t="s">
        <v>23</v>
      </c>
      <c r="I265" s="75" t="str">
        <f t="shared" si="15"/>
        <v>2</v>
      </c>
      <c r="J265" s="192"/>
      <c r="K265" s="191"/>
      <c r="L265" s="191"/>
      <c r="M265" s="174">
        <f t="shared" si="14"/>
      </c>
      <c r="N265" s="193"/>
      <c r="O265" s="59">
        <f aca="true" t="shared" si="16" ref="O265:O308">IF(N265="","",VLOOKUP(N265,$Y$9:$Z$42,2,))</f>
      </c>
      <c r="P265" s="194"/>
      <c r="Q265" s="195"/>
      <c r="R265" s="196"/>
      <c r="S265" s="59">
        <f aca="true" t="shared" si="17" ref="S265:S308">IF(R265="","",VLOOKUP(R265,$Y$9:$Z$42,2,))</f>
      </c>
      <c r="T265" s="197"/>
      <c r="U265" s="195"/>
    </row>
    <row r="266" spans="2:21" ht="22.5" customHeight="1">
      <c r="B266" s="41">
        <v>258</v>
      </c>
      <c r="C266" s="188"/>
      <c r="D266" s="42"/>
      <c r="E266" s="187"/>
      <c r="F266" s="191"/>
      <c r="G266" s="191"/>
      <c r="H266" s="190" t="s">
        <v>23</v>
      </c>
      <c r="I266" s="75" t="str">
        <f t="shared" si="15"/>
        <v>2</v>
      </c>
      <c r="J266" s="192"/>
      <c r="K266" s="191"/>
      <c r="L266" s="191"/>
      <c r="M266" s="174">
        <f t="shared" si="14"/>
      </c>
      <c r="N266" s="193"/>
      <c r="O266" s="59">
        <f t="shared" si="16"/>
      </c>
      <c r="P266" s="194"/>
      <c r="Q266" s="195"/>
      <c r="R266" s="196"/>
      <c r="S266" s="59">
        <f t="shared" si="17"/>
      </c>
      <c r="T266" s="197"/>
      <c r="U266" s="195"/>
    </row>
    <row r="267" spans="2:21" ht="22.5" customHeight="1">
      <c r="B267" s="41">
        <v>259</v>
      </c>
      <c r="C267" s="188"/>
      <c r="D267" s="42"/>
      <c r="E267" s="187"/>
      <c r="F267" s="191"/>
      <c r="G267" s="191"/>
      <c r="H267" s="190" t="s">
        <v>23</v>
      </c>
      <c r="I267" s="75" t="str">
        <f t="shared" si="15"/>
        <v>2</v>
      </c>
      <c r="J267" s="192"/>
      <c r="K267" s="191"/>
      <c r="L267" s="191"/>
      <c r="M267" s="174">
        <f t="shared" si="14"/>
      </c>
      <c r="N267" s="193"/>
      <c r="O267" s="59">
        <f t="shared" si="16"/>
      </c>
      <c r="P267" s="194"/>
      <c r="Q267" s="195"/>
      <c r="R267" s="196"/>
      <c r="S267" s="59">
        <f t="shared" si="17"/>
      </c>
      <c r="T267" s="197"/>
      <c r="U267" s="195"/>
    </row>
    <row r="268" spans="2:21" ht="22.5" customHeight="1">
      <c r="B268" s="41">
        <v>260</v>
      </c>
      <c r="C268" s="188"/>
      <c r="D268" s="42"/>
      <c r="E268" s="187"/>
      <c r="F268" s="191"/>
      <c r="G268" s="191"/>
      <c r="H268" s="190" t="s">
        <v>23</v>
      </c>
      <c r="I268" s="75" t="str">
        <f t="shared" si="15"/>
        <v>2</v>
      </c>
      <c r="J268" s="192"/>
      <c r="K268" s="191"/>
      <c r="L268" s="191"/>
      <c r="M268" s="174">
        <f aca="true" t="shared" si="18" ref="M268:M308">IF(F268="","",$C$3)</f>
      </c>
      <c r="N268" s="193"/>
      <c r="O268" s="59">
        <f t="shared" si="16"/>
      </c>
      <c r="P268" s="194"/>
      <c r="Q268" s="195"/>
      <c r="R268" s="196"/>
      <c r="S268" s="59">
        <f t="shared" si="17"/>
      </c>
      <c r="T268" s="197"/>
      <c r="U268" s="195"/>
    </row>
    <row r="269" spans="2:21" ht="22.5" customHeight="1">
      <c r="B269" s="41">
        <v>261</v>
      </c>
      <c r="C269" s="188"/>
      <c r="D269" s="42"/>
      <c r="E269" s="187"/>
      <c r="F269" s="191"/>
      <c r="G269" s="191"/>
      <c r="H269" s="190" t="s">
        <v>23</v>
      </c>
      <c r="I269" s="75" t="str">
        <f t="shared" si="15"/>
        <v>2</v>
      </c>
      <c r="J269" s="192"/>
      <c r="K269" s="191"/>
      <c r="L269" s="191"/>
      <c r="M269" s="174">
        <f t="shared" si="18"/>
      </c>
      <c r="N269" s="193"/>
      <c r="O269" s="59">
        <f t="shared" si="16"/>
      </c>
      <c r="P269" s="194"/>
      <c r="Q269" s="195"/>
      <c r="R269" s="196"/>
      <c r="S269" s="59">
        <f t="shared" si="17"/>
      </c>
      <c r="T269" s="197"/>
      <c r="U269" s="195"/>
    </row>
    <row r="270" spans="2:21" ht="22.5" customHeight="1">
      <c r="B270" s="41">
        <v>262</v>
      </c>
      <c r="C270" s="188"/>
      <c r="D270" s="42"/>
      <c r="E270" s="187"/>
      <c r="F270" s="191"/>
      <c r="G270" s="191"/>
      <c r="H270" s="190" t="s">
        <v>23</v>
      </c>
      <c r="I270" s="75" t="str">
        <f t="shared" si="15"/>
        <v>2</v>
      </c>
      <c r="J270" s="192"/>
      <c r="K270" s="191"/>
      <c r="L270" s="191"/>
      <c r="M270" s="174">
        <f t="shared" si="18"/>
      </c>
      <c r="N270" s="193"/>
      <c r="O270" s="59">
        <f t="shared" si="16"/>
      </c>
      <c r="P270" s="194"/>
      <c r="Q270" s="195"/>
      <c r="R270" s="196"/>
      <c r="S270" s="59">
        <f t="shared" si="17"/>
      </c>
      <c r="T270" s="197"/>
      <c r="U270" s="195"/>
    </row>
    <row r="271" spans="2:21" ht="22.5" customHeight="1">
      <c r="B271" s="41">
        <v>263</v>
      </c>
      <c r="C271" s="188"/>
      <c r="D271" s="42"/>
      <c r="E271" s="187"/>
      <c r="F271" s="191"/>
      <c r="G271" s="191"/>
      <c r="H271" s="190" t="s">
        <v>23</v>
      </c>
      <c r="I271" s="75" t="str">
        <f aca="true" t="shared" si="19" ref="I271:I307">IF(H271="","",IF(H271="男","1","2"))</f>
        <v>2</v>
      </c>
      <c r="J271" s="192"/>
      <c r="K271" s="191"/>
      <c r="L271" s="191"/>
      <c r="M271" s="174">
        <f t="shared" si="18"/>
      </c>
      <c r="N271" s="193"/>
      <c r="O271" s="59">
        <f t="shared" si="16"/>
      </c>
      <c r="P271" s="194"/>
      <c r="Q271" s="195"/>
      <c r="R271" s="196"/>
      <c r="S271" s="59">
        <f t="shared" si="17"/>
      </c>
      <c r="T271" s="197"/>
      <c r="U271" s="195"/>
    </row>
    <row r="272" spans="2:21" ht="22.5" customHeight="1">
      <c r="B272" s="41">
        <v>264</v>
      </c>
      <c r="C272" s="188"/>
      <c r="D272" s="42"/>
      <c r="E272" s="187"/>
      <c r="F272" s="191"/>
      <c r="G272" s="191"/>
      <c r="H272" s="190" t="s">
        <v>23</v>
      </c>
      <c r="I272" s="75" t="str">
        <f t="shared" si="19"/>
        <v>2</v>
      </c>
      <c r="J272" s="192"/>
      <c r="K272" s="191"/>
      <c r="L272" s="191"/>
      <c r="M272" s="174">
        <f t="shared" si="18"/>
      </c>
      <c r="N272" s="193"/>
      <c r="O272" s="59">
        <f t="shared" si="16"/>
      </c>
      <c r="P272" s="194"/>
      <c r="Q272" s="195"/>
      <c r="R272" s="196"/>
      <c r="S272" s="59">
        <f t="shared" si="17"/>
      </c>
      <c r="T272" s="197"/>
      <c r="U272" s="195"/>
    </row>
    <row r="273" spans="2:21" ht="22.5" customHeight="1">
      <c r="B273" s="41">
        <v>265</v>
      </c>
      <c r="C273" s="188"/>
      <c r="D273" s="42"/>
      <c r="E273" s="187"/>
      <c r="F273" s="191"/>
      <c r="G273" s="191"/>
      <c r="H273" s="190" t="s">
        <v>23</v>
      </c>
      <c r="I273" s="75" t="str">
        <f t="shared" si="19"/>
        <v>2</v>
      </c>
      <c r="J273" s="192"/>
      <c r="K273" s="191"/>
      <c r="L273" s="191"/>
      <c r="M273" s="174">
        <f t="shared" si="18"/>
      </c>
      <c r="N273" s="193"/>
      <c r="O273" s="59">
        <f t="shared" si="16"/>
      </c>
      <c r="P273" s="194"/>
      <c r="Q273" s="195"/>
      <c r="R273" s="196"/>
      <c r="S273" s="59">
        <f t="shared" si="17"/>
      </c>
      <c r="T273" s="197"/>
      <c r="U273" s="195"/>
    </row>
    <row r="274" spans="2:21" ht="22.5" customHeight="1">
      <c r="B274" s="41">
        <v>266</v>
      </c>
      <c r="C274" s="188"/>
      <c r="D274" s="42"/>
      <c r="E274" s="187"/>
      <c r="F274" s="191"/>
      <c r="G274" s="191"/>
      <c r="H274" s="190" t="s">
        <v>23</v>
      </c>
      <c r="I274" s="75" t="str">
        <f t="shared" si="19"/>
        <v>2</v>
      </c>
      <c r="J274" s="192"/>
      <c r="K274" s="191"/>
      <c r="L274" s="191"/>
      <c r="M274" s="174">
        <f t="shared" si="18"/>
      </c>
      <c r="N274" s="193"/>
      <c r="O274" s="59">
        <f t="shared" si="16"/>
      </c>
      <c r="P274" s="194"/>
      <c r="Q274" s="195"/>
      <c r="R274" s="196"/>
      <c r="S274" s="59">
        <f t="shared" si="17"/>
      </c>
      <c r="T274" s="197"/>
      <c r="U274" s="195"/>
    </row>
    <row r="275" spans="2:21" ht="22.5" customHeight="1">
      <c r="B275" s="41">
        <v>267</v>
      </c>
      <c r="C275" s="188"/>
      <c r="D275" s="42"/>
      <c r="E275" s="187"/>
      <c r="F275" s="191"/>
      <c r="G275" s="191"/>
      <c r="H275" s="190" t="s">
        <v>23</v>
      </c>
      <c r="I275" s="75" t="str">
        <f t="shared" si="19"/>
        <v>2</v>
      </c>
      <c r="J275" s="192"/>
      <c r="K275" s="191"/>
      <c r="L275" s="191"/>
      <c r="M275" s="174">
        <f t="shared" si="18"/>
      </c>
      <c r="N275" s="193"/>
      <c r="O275" s="59">
        <f t="shared" si="16"/>
      </c>
      <c r="P275" s="194"/>
      <c r="Q275" s="195"/>
      <c r="R275" s="196"/>
      <c r="S275" s="59">
        <f t="shared" si="17"/>
      </c>
      <c r="T275" s="197"/>
      <c r="U275" s="195"/>
    </row>
    <row r="276" spans="2:21" ht="22.5" customHeight="1">
      <c r="B276" s="41">
        <v>268</v>
      </c>
      <c r="C276" s="188"/>
      <c r="D276" s="42"/>
      <c r="E276" s="187"/>
      <c r="F276" s="191"/>
      <c r="G276" s="191"/>
      <c r="H276" s="190" t="s">
        <v>23</v>
      </c>
      <c r="I276" s="75" t="str">
        <f t="shared" si="19"/>
        <v>2</v>
      </c>
      <c r="J276" s="192"/>
      <c r="K276" s="191"/>
      <c r="L276" s="191"/>
      <c r="M276" s="174">
        <f t="shared" si="18"/>
      </c>
      <c r="N276" s="193"/>
      <c r="O276" s="59">
        <f t="shared" si="16"/>
      </c>
      <c r="P276" s="194"/>
      <c r="Q276" s="195"/>
      <c r="R276" s="196"/>
      <c r="S276" s="59">
        <f t="shared" si="17"/>
      </c>
      <c r="T276" s="197"/>
      <c r="U276" s="195"/>
    </row>
    <row r="277" spans="2:21" ht="22.5" customHeight="1">
      <c r="B277" s="41">
        <v>269</v>
      </c>
      <c r="C277" s="188"/>
      <c r="D277" s="42"/>
      <c r="E277" s="187"/>
      <c r="F277" s="191"/>
      <c r="G277" s="191"/>
      <c r="H277" s="190" t="s">
        <v>23</v>
      </c>
      <c r="I277" s="75" t="str">
        <f t="shared" si="19"/>
        <v>2</v>
      </c>
      <c r="J277" s="192"/>
      <c r="K277" s="191"/>
      <c r="L277" s="191"/>
      <c r="M277" s="174">
        <f t="shared" si="18"/>
      </c>
      <c r="N277" s="193"/>
      <c r="O277" s="59">
        <f t="shared" si="16"/>
      </c>
      <c r="P277" s="194"/>
      <c r="Q277" s="195"/>
      <c r="R277" s="196"/>
      <c r="S277" s="59">
        <f t="shared" si="17"/>
      </c>
      <c r="T277" s="197"/>
      <c r="U277" s="195"/>
    </row>
    <row r="278" spans="2:21" ht="22.5" customHeight="1">
      <c r="B278" s="41">
        <v>270</v>
      </c>
      <c r="C278" s="188"/>
      <c r="D278" s="42"/>
      <c r="E278" s="187"/>
      <c r="F278" s="191"/>
      <c r="G278" s="191"/>
      <c r="H278" s="190" t="s">
        <v>23</v>
      </c>
      <c r="I278" s="75" t="str">
        <f t="shared" si="19"/>
        <v>2</v>
      </c>
      <c r="J278" s="192"/>
      <c r="K278" s="191"/>
      <c r="L278" s="191"/>
      <c r="M278" s="174">
        <f t="shared" si="18"/>
      </c>
      <c r="N278" s="193"/>
      <c r="O278" s="59">
        <f t="shared" si="16"/>
      </c>
      <c r="P278" s="194"/>
      <c r="Q278" s="195"/>
      <c r="R278" s="196"/>
      <c r="S278" s="59">
        <f t="shared" si="17"/>
      </c>
      <c r="T278" s="197"/>
      <c r="U278" s="195"/>
    </row>
    <row r="279" spans="2:21" ht="22.5" customHeight="1">
      <c r="B279" s="41">
        <v>271</v>
      </c>
      <c r="C279" s="188"/>
      <c r="D279" s="42"/>
      <c r="E279" s="187"/>
      <c r="F279" s="191"/>
      <c r="G279" s="191"/>
      <c r="H279" s="190" t="s">
        <v>23</v>
      </c>
      <c r="I279" s="75" t="str">
        <f t="shared" si="19"/>
        <v>2</v>
      </c>
      <c r="J279" s="192"/>
      <c r="K279" s="191"/>
      <c r="L279" s="191"/>
      <c r="M279" s="174">
        <f t="shared" si="18"/>
      </c>
      <c r="N279" s="193"/>
      <c r="O279" s="59">
        <f t="shared" si="16"/>
      </c>
      <c r="P279" s="194"/>
      <c r="Q279" s="195"/>
      <c r="R279" s="196"/>
      <c r="S279" s="59">
        <f t="shared" si="17"/>
      </c>
      <c r="T279" s="197"/>
      <c r="U279" s="195"/>
    </row>
    <row r="280" spans="2:21" ht="22.5" customHeight="1">
      <c r="B280" s="41">
        <v>272</v>
      </c>
      <c r="C280" s="188"/>
      <c r="D280" s="42"/>
      <c r="E280" s="187"/>
      <c r="F280" s="191"/>
      <c r="G280" s="191"/>
      <c r="H280" s="190" t="s">
        <v>23</v>
      </c>
      <c r="I280" s="75" t="str">
        <f t="shared" si="19"/>
        <v>2</v>
      </c>
      <c r="J280" s="192"/>
      <c r="K280" s="191"/>
      <c r="L280" s="191"/>
      <c r="M280" s="174">
        <f t="shared" si="18"/>
      </c>
      <c r="N280" s="193"/>
      <c r="O280" s="59">
        <f t="shared" si="16"/>
      </c>
      <c r="P280" s="194"/>
      <c r="Q280" s="195"/>
      <c r="R280" s="196"/>
      <c r="S280" s="59">
        <f t="shared" si="17"/>
      </c>
      <c r="T280" s="197"/>
      <c r="U280" s="195"/>
    </row>
    <row r="281" spans="2:21" ht="22.5" customHeight="1">
      <c r="B281" s="41">
        <v>273</v>
      </c>
      <c r="C281" s="188"/>
      <c r="D281" s="42"/>
      <c r="E281" s="187"/>
      <c r="F281" s="191"/>
      <c r="G281" s="191"/>
      <c r="H281" s="190" t="s">
        <v>23</v>
      </c>
      <c r="I281" s="75" t="str">
        <f t="shared" si="19"/>
        <v>2</v>
      </c>
      <c r="J281" s="192"/>
      <c r="K281" s="191"/>
      <c r="L281" s="191"/>
      <c r="M281" s="174">
        <f t="shared" si="18"/>
      </c>
      <c r="N281" s="193"/>
      <c r="O281" s="59">
        <f t="shared" si="16"/>
      </c>
      <c r="P281" s="194"/>
      <c r="Q281" s="195"/>
      <c r="R281" s="196"/>
      <c r="S281" s="59">
        <f t="shared" si="17"/>
      </c>
      <c r="T281" s="197"/>
      <c r="U281" s="195"/>
    </row>
    <row r="282" spans="2:21" ht="22.5" customHeight="1">
      <c r="B282" s="41">
        <v>274</v>
      </c>
      <c r="C282" s="188"/>
      <c r="D282" s="42"/>
      <c r="E282" s="187"/>
      <c r="F282" s="191"/>
      <c r="G282" s="191"/>
      <c r="H282" s="190" t="s">
        <v>23</v>
      </c>
      <c r="I282" s="75" t="str">
        <f t="shared" si="19"/>
        <v>2</v>
      </c>
      <c r="J282" s="192"/>
      <c r="K282" s="191"/>
      <c r="L282" s="191"/>
      <c r="M282" s="174">
        <f t="shared" si="18"/>
      </c>
      <c r="N282" s="193"/>
      <c r="O282" s="59">
        <f t="shared" si="16"/>
      </c>
      <c r="P282" s="194"/>
      <c r="Q282" s="195"/>
      <c r="R282" s="196"/>
      <c r="S282" s="59">
        <f t="shared" si="17"/>
      </c>
      <c r="T282" s="197"/>
      <c r="U282" s="195"/>
    </row>
    <row r="283" spans="2:21" ht="22.5" customHeight="1">
      <c r="B283" s="41">
        <v>275</v>
      </c>
      <c r="C283" s="188"/>
      <c r="D283" s="42"/>
      <c r="E283" s="187"/>
      <c r="F283" s="191"/>
      <c r="G283" s="191"/>
      <c r="H283" s="190" t="s">
        <v>23</v>
      </c>
      <c r="I283" s="75" t="str">
        <f t="shared" si="19"/>
        <v>2</v>
      </c>
      <c r="J283" s="192"/>
      <c r="K283" s="191"/>
      <c r="L283" s="191"/>
      <c r="M283" s="174">
        <f t="shared" si="18"/>
      </c>
      <c r="N283" s="193"/>
      <c r="O283" s="59">
        <f t="shared" si="16"/>
      </c>
      <c r="P283" s="194"/>
      <c r="Q283" s="195"/>
      <c r="R283" s="196"/>
      <c r="S283" s="59">
        <f t="shared" si="17"/>
      </c>
      <c r="T283" s="197"/>
      <c r="U283" s="195"/>
    </row>
    <row r="284" spans="2:21" ht="22.5" customHeight="1">
      <c r="B284" s="41">
        <v>276</v>
      </c>
      <c r="C284" s="188"/>
      <c r="D284" s="42"/>
      <c r="E284" s="187"/>
      <c r="F284" s="191"/>
      <c r="G284" s="191"/>
      <c r="H284" s="190" t="s">
        <v>23</v>
      </c>
      <c r="I284" s="75" t="str">
        <f t="shared" si="19"/>
        <v>2</v>
      </c>
      <c r="J284" s="192"/>
      <c r="K284" s="191"/>
      <c r="L284" s="191"/>
      <c r="M284" s="174">
        <f t="shared" si="18"/>
      </c>
      <c r="N284" s="193"/>
      <c r="O284" s="59">
        <f t="shared" si="16"/>
      </c>
      <c r="P284" s="194"/>
      <c r="Q284" s="195"/>
      <c r="R284" s="196"/>
      <c r="S284" s="59">
        <f t="shared" si="17"/>
      </c>
      <c r="T284" s="197"/>
      <c r="U284" s="195"/>
    </row>
    <row r="285" spans="2:21" ht="22.5" customHeight="1">
      <c r="B285" s="41">
        <v>277</v>
      </c>
      <c r="C285" s="188"/>
      <c r="D285" s="42"/>
      <c r="E285" s="187"/>
      <c r="F285" s="191"/>
      <c r="G285" s="191"/>
      <c r="H285" s="190" t="s">
        <v>23</v>
      </c>
      <c r="I285" s="75" t="str">
        <f t="shared" si="19"/>
        <v>2</v>
      </c>
      <c r="J285" s="192"/>
      <c r="K285" s="191"/>
      <c r="L285" s="191"/>
      <c r="M285" s="174">
        <f t="shared" si="18"/>
      </c>
      <c r="N285" s="193"/>
      <c r="O285" s="59">
        <f t="shared" si="16"/>
      </c>
      <c r="P285" s="194"/>
      <c r="Q285" s="195"/>
      <c r="R285" s="196"/>
      <c r="S285" s="59">
        <f t="shared" si="17"/>
      </c>
      <c r="T285" s="197"/>
      <c r="U285" s="195"/>
    </row>
    <row r="286" spans="2:21" ht="22.5" customHeight="1">
      <c r="B286" s="41">
        <v>278</v>
      </c>
      <c r="C286" s="188"/>
      <c r="D286" s="42"/>
      <c r="E286" s="187"/>
      <c r="F286" s="191"/>
      <c r="G286" s="191"/>
      <c r="H286" s="190" t="s">
        <v>23</v>
      </c>
      <c r="I286" s="75" t="str">
        <f t="shared" si="19"/>
        <v>2</v>
      </c>
      <c r="J286" s="192"/>
      <c r="K286" s="191"/>
      <c r="L286" s="191"/>
      <c r="M286" s="174">
        <f t="shared" si="18"/>
      </c>
      <c r="N286" s="193"/>
      <c r="O286" s="59">
        <f t="shared" si="16"/>
      </c>
      <c r="P286" s="194"/>
      <c r="Q286" s="195"/>
      <c r="R286" s="196"/>
      <c r="S286" s="59">
        <f t="shared" si="17"/>
      </c>
      <c r="T286" s="197"/>
      <c r="U286" s="195"/>
    </row>
    <row r="287" spans="2:21" ht="22.5" customHeight="1">
      <c r="B287" s="41">
        <v>279</v>
      </c>
      <c r="C287" s="188"/>
      <c r="D287" s="42"/>
      <c r="E287" s="187"/>
      <c r="F287" s="191"/>
      <c r="G287" s="191"/>
      <c r="H287" s="190" t="s">
        <v>23</v>
      </c>
      <c r="I287" s="75" t="str">
        <f t="shared" si="19"/>
        <v>2</v>
      </c>
      <c r="J287" s="192"/>
      <c r="K287" s="191"/>
      <c r="L287" s="191"/>
      <c r="M287" s="174">
        <f t="shared" si="18"/>
      </c>
      <c r="N287" s="193"/>
      <c r="O287" s="59">
        <f t="shared" si="16"/>
      </c>
      <c r="P287" s="194"/>
      <c r="Q287" s="195"/>
      <c r="R287" s="196"/>
      <c r="S287" s="59">
        <f t="shared" si="17"/>
      </c>
      <c r="T287" s="197"/>
      <c r="U287" s="195"/>
    </row>
    <row r="288" spans="2:21" ht="22.5" customHeight="1">
      <c r="B288" s="41">
        <v>280</v>
      </c>
      <c r="C288" s="188"/>
      <c r="D288" s="42"/>
      <c r="E288" s="187"/>
      <c r="F288" s="191"/>
      <c r="G288" s="191"/>
      <c r="H288" s="190" t="s">
        <v>23</v>
      </c>
      <c r="I288" s="75" t="str">
        <f t="shared" si="19"/>
        <v>2</v>
      </c>
      <c r="J288" s="192"/>
      <c r="K288" s="191"/>
      <c r="L288" s="191"/>
      <c r="M288" s="174">
        <f t="shared" si="18"/>
      </c>
      <c r="N288" s="193"/>
      <c r="O288" s="59">
        <f t="shared" si="16"/>
      </c>
      <c r="P288" s="194"/>
      <c r="Q288" s="195"/>
      <c r="R288" s="196"/>
      <c r="S288" s="59">
        <f t="shared" si="17"/>
      </c>
      <c r="T288" s="197"/>
      <c r="U288" s="195"/>
    </row>
    <row r="289" spans="2:21" ht="22.5" customHeight="1">
      <c r="B289" s="41">
        <v>281</v>
      </c>
      <c r="C289" s="188"/>
      <c r="D289" s="42"/>
      <c r="E289" s="187"/>
      <c r="F289" s="191"/>
      <c r="G289" s="191"/>
      <c r="H289" s="190" t="s">
        <v>23</v>
      </c>
      <c r="I289" s="75" t="str">
        <f t="shared" si="19"/>
        <v>2</v>
      </c>
      <c r="J289" s="192"/>
      <c r="K289" s="191"/>
      <c r="L289" s="191"/>
      <c r="M289" s="174">
        <f t="shared" si="18"/>
      </c>
      <c r="N289" s="193"/>
      <c r="O289" s="59">
        <f t="shared" si="16"/>
      </c>
      <c r="P289" s="194"/>
      <c r="Q289" s="195"/>
      <c r="R289" s="196"/>
      <c r="S289" s="59">
        <f t="shared" si="17"/>
      </c>
      <c r="T289" s="197"/>
      <c r="U289" s="195"/>
    </row>
    <row r="290" spans="2:21" ht="22.5" customHeight="1">
      <c r="B290" s="41">
        <v>282</v>
      </c>
      <c r="C290" s="188"/>
      <c r="D290" s="42"/>
      <c r="E290" s="187"/>
      <c r="F290" s="191"/>
      <c r="G290" s="191"/>
      <c r="H290" s="190" t="s">
        <v>23</v>
      </c>
      <c r="I290" s="75" t="str">
        <f t="shared" si="19"/>
        <v>2</v>
      </c>
      <c r="J290" s="192"/>
      <c r="K290" s="191"/>
      <c r="L290" s="191"/>
      <c r="M290" s="174">
        <f t="shared" si="18"/>
      </c>
      <c r="N290" s="193"/>
      <c r="O290" s="59">
        <f t="shared" si="16"/>
      </c>
      <c r="P290" s="194"/>
      <c r="Q290" s="195"/>
      <c r="R290" s="196"/>
      <c r="S290" s="59">
        <f t="shared" si="17"/>
      </c>
      <c r="T290" s="197"/>
      <c r="U290" s="195"/>
    </row>
    <row r="291" spans="2:21" ht="22.5" customHeight="1">
      <c r="B291" s="41">
        <v>283</v>
      </c>
      <c r="C291" s="188"/>
      <c r="D291" s="42"/>
      <c r="E291" s="187"/>
      <c r="F291" s="191"/>
      <c r="G291" s="191"/>
      <c r="H291" s="190" t="s">
        <v>23</v>
      </c>
      <c r="I291" s="75" t="str">
        <f t="shared" si="19"/>
        <v>2</v>
      </c>
      <c r="J291" s="192"/>
      <c r="K291" s="191"/>
      <c r="L291" s="191"/>
      <c r="M291" s="174">
        <f t="shared" si="18"/>
      </c>
      <c r="N291" s="193"/>
      <c r="O291" s="59">
        <f t="shared" si="16"/>
      </c>
      <c r="P291" s="194"/>
      <c r="Q291" s="195"/>
      <c r="R291" s="196"/>
      <c r="S291" s="59">
        <f t="shared" si="17"/>
      </c>
      <c r="T291" s="197"/>
      <c r="U291" s="195"/>
    </row>
    <row r="292" spans="2:21" ht="22.5" customHeight="1">
      <c r="B292" s="41">
        <v>284</v>
      </c>
      <c r="C292" s="188"/>
      <c r="D292" s="42"/>
      <c r="E292" s="187"/>
      <c r="F292" s="191"/>
      <c r="G292" s="191"/>
      <c r="H292" s="190" t="s">
        <v>23</v>
      </c>
      <c r="I292" s="75" t="str">
        <f t="shared" si="19"/>
        <v>2</v>
      </c>
      <c r="J292" s="192"/>
      <c r="K292" s="191"/>
      <c r="L292" s="191"/>
      <c r="M292" s="174">
        <f t="shared" si="18"/>
      </c>
      <c r="N292" s="193"/>
      <c r="O292" s="59">
        <f t="shared" si="16"/>
      </c>
      <c r="P292" s="194"/>
      <c r="Q292" s="195"/>
      <c r="R292" s="196"/>
      <c r="S292" s="59">
        <f t="shared" si="17"/>
      </c>
      <c r="T292" s="197"/>
      <c r="U292" s="195"/>
    </row>
    <row r="293" spans="2:21" ht="22.5" customHeight="1">
      <c r="B293" s="41">
        <v>285</v>
      </c>
      <c r="C293" s="188"/>
      <c r="D293" s="42"/>
      <c r="E293" s="187"/>
      <c r="F293" s="191"/>
      <c r="G293" s="191"/>
      <c r="H293" s="190" t="s">
        <v>23</v>
      </c>
      <c r="I293" s="75" t="str">
        <f t="shared" si="19"/>
        <v>2</v>
      </c>
      <c r="J293" s="192"/>
      <c r="K293" s="191"/>
      <c r="L293" s="191"/>
      <c r="M293" s="174">
        <f t="shared" si="18"/>
      </c>
      <c r="N293" s="193"/>
      <c r="O293" s="59">
        <f t="shared" si="16"/>
      </c>
      <c r="P293" s="194"/>
      <c r="Q293" s="195"/>
      <c r="R293" s="196"/>
      <c r="S293" s="59">
        <f t="shared" si="17"/>
      </c>
      <c r="T293" s="197"/>
      <c r="U293" s="195"/>
    </row>
    <row r="294" spans="2:21" ht="22.5" customHeight="1">
      <c r="B294" s="41">
        <v>286</v>
      </c>
      <c r="C294" s="188"/>
      <c r="D294" s="42"/>
      <c r="E294" s="187"/>
      <c r="F294" s="191"/>
      <c r="G294" s="191"/>
      <c r="H294" s="190" t="s">
        <v>23</v>
      </c>
      <c r="I294" s="75" t="str">
        <f t="shared" si="19"/>
        <v>2</v>
      </c>
      <c r="J294" s="192"/>
      <c r="K294" s="191"/>
      <c r="L294" s="191"/>
      <c r="M294" s="174">
        <f t="shared" si="18"/>
      </c>
      <c r="N294" s="193"/>
      <c r="O294" s="59">
        <f t="shared" si="16"/>
      </c>
      <c r="P294" s="194"/>
      <c r="Q294" s="195"/>
      <c r="R294" s="196"/>
      <c r="S294" s="59">
        <f t="shared" si="17"/>
      </c>
      <c r="T294" s="197"/>
      <c r="U294" s="195"/>
    </row>
    <row r="295" spans="2:21" ht="22.5" customHeight="1">
      <c r="B295" s="41">
        <v>287</v>
      </c>
      <c r="C295" s="188"/>
      <c r="D295" s="42"/>
      <c r="E295" s="187"/>
      <c r="F295" s="191"/>
      <c r="G295" s="191"/>
      <c r="H295" s="190" t="s">
        <v>23</v>
      </c>
      <c r="I295" s="75" t="str">
        <f t="shared" si="19"/>
        <v>2</v>
      </c>
      <c r="J295" s="192"/>
      <c r="K295" s="191"/>
      <c r="L295" s="191"/>
      <c r="M295" s="174">
        <f t="shared" si="18"/>
      </c>
      <c r="N295" s="193"/>
      <c r="O295" s="59">
        <f t="shared" si="16"/>
      </c>
      <c r="P295" s="194"/>
      <c r="Q295" s="195"/>
      <c r="R295" s="196"/>
      <c r="S295" s="59">
        <f t="shared" si="17"/>
      </c>
      <c r="T295" s="197"/>
      <c r="U295" s="195"/>
    </row>
    <row r="296" spans="2:21" ht="22.5" customHeight="1">
      <c r="B296" s="41">
        <v>288</v>
      </c>
      <c r="C296" s="188"/>
      <c r="D296" s="42"/>
      <c r="E296" s="187"/>
      <c r="F296" s="191"/>
      <c r="G296" s="191"/>
      <c r="H296" s="190" t="s">
        <v>23</v>
      </c>
      <c r="I296" s="75" t="str">
        <f t="shared" si="19"/>
        <v>2</v>
      </c>
      <c r="J296" s="192"/>
      <c r="K296" s="191"/>
      <c r="L296" s="191"/>
      <c r="M296" s="174">
        <f t="shared" si="18"/>
      </c>
      <c r="N296" s="193"/>
      <c r="O296" s="59">
        <f t="shared" si="16"/>
      </c>
      <c r="P296" s="194"/>
      <c r="Q296" s="195"/>
      <c r="R296" s="196"/>
      <c r="S296" s="59">
        <f t="shared" si="17"/>
      </c>
      <c r="T296" s="197"/>
      <c r="U296" s="195"/>
    </row>
    <row r="297" spans="2:21" ht="22.5" customHeight="1">
      <c r="B297" s="41">
        <v>289</v>
      </c>
      <c r="C297" s="188"/>
      <c r="D297" s="42"/>
      <c r="E297" s="187"/>
      <c r="F297" s="191"/>
      <c r="G297" s="191"/>
      <c r="H297" s="190" t="s">
        <v>23</v>
      </c>
      <c r="I297" s="75" t="str">
        <f t="shared" si="19"/>
        <v>2</v>
      </c>
      <c r="J297" s="192"/>
      <c r="K297" s="191"/>
      <c r="L297" s="191"/>
      <c r="M297" s="174">
        <f t="shared" si="18"/>
      </c>
      <c r="N297" s="193"/>
      <c r="O297" s="59">
        <f t="shared" si="16"/>
      </c>
      <c r="P297" s="194"/>
      <c r="Q297" s="195"/>
      <c r="R297" s="196"/>
      <c r="S297" s="59">
        <f t="shared" si="17"/>
      </c>
      <c r="T297" s="197"/>
      <c r="U297" s="195"/>
    </row>
    <row r="298" spans="2:21" ht="22.5" customHeight="1">
      <c r="B298" s="41">
        <v>290</v>
      </c>
      <c r="C298" s="188"/>
      <c r="D298" s="42"/>
      <c r="E298" s="187"/>
      <c r="F298" s="191"/>
      <c r="G298" s="191"/>
      <c r="H298" s="190" t="s">
        <v>23</v>
      </c>
      <c r="I298" s="75" t="str">
        <f t="shared" si="19"/>
        <v>2</v>
      </c>
      <c r="J298" s="192"/>
      <c r="K298" s="191"/>
      <c r="L298" s="191"/>
      <c r="M298" s="174">
        <f t="shared" si="18"/>
      </c>
      <c r="N298" s="193"/>
      <c r="O298" s="59">
        <f t="shared" si="16"/>
      </c>
      <c r="P298" s="194"/>
      <c r="Q298" s="195"/>
      <c r="R298" s="196"/>
      <c r="S298" s="59">
        <f t="shared" si="17"/>
      </c>
      <c r="T298" s="197"/>
      <c r="U298" s="195"/>
    </row>
    <row r="299" spans="2:21" ht="22.5" customHeight="1">
      <c r="B299" s="41">
        <v>291</v>
      </c>
      <c r="C299" s="188"/>
      <c r="D299" s="42"/>
      <c r="E299" s="187"/>
      <c r="F299" s="191"/>
      <c r="G299" s="191"/>
      <c r="H299" s="190" t="s">
        <v>23</v>
      </c>
      <c r="I299" s="75" t="str">
        <f t="shared" si="19"/>
        <v>2</v>
      </c>
      <c r="J299" s="192"/>
      <c r="K299" s="191"/>
      <c r="L299" s="191"/>
      <c r="M299" s="174">
        <f t="shared" si="18"/>
      </c>
      <c r="N299" s="193"/>
      <c r="O299" s="59">
        <f t="shared" si="16"/>
      </c>
      <c r="P299" s="194"/>
      <c r="Q299" s="195"/>
      <c r="R299" s="196"/>
      <c r="S299" s="59">
        <f t="shared" si="17"/>
      </c>
      <c r="T299" s="197"/>
      <c r="U299" s="195"/>
    </row>
    <row r="300" spans="2:21" ht="22.5" customHeight="1">
      <c r="B300" s="41">
        <v>292</v>
      </c>
      <c r="C300" s="188"/>
      <c r="D300" s="42"/>
      <c r="E300" s="187"/>
      <c r="F300" s="191"/>
      <c r="G300" s="191"/>
      <c r="H300" s="190" t="s">
        <v>23</v>
      </c>
      <c r="I300" s="75" t="str">
        <f t="shared" si="19"/>
        <v>2</v>
      </c>
      <c r="J300" s="192"/>
      <c r="K300" s="191"/>
      <c r="L300" s="191"/>
      <c r="M300" s="174">
        <f t="shared" si="18"/>
      </c>
      <c r="N300" s="193"/>
      <c r="O300" s="59">
        <f t="shared" si="16"/>
      </c>
      <c r="P300" s="194"/>
      <c r="Q300" s="195"/>
      <c r="R300" s="196"/>
      <c r="S300" s="59">
        <f t="shared" si="17"/>
      </c>
      <c r="T300" s="197"/>
      <c r="U300" s="195"/>
    </row>
    <row r="301" spans="2:21" ht="22.5" customHeight="1">
      <c r="B301" s="41">
        <v>293</v>
      </c>
      <c r="C301" s="188"/>
      <c r="D301" s="42"/>
      <c r="E301" s="187"/>
      <c r="F301" s="191"/>
      <c r="G301" s="191"/>
      <c r="H301" s="190" t="s">
        <v>23</v>
      </c>
      <c r="I301" s="75" t="str">
        <f t="shared" si="19"/>
        <v>2</v>
      </c>
      <c r="J301" s="192"/>
      <c r="K301" s="191"/>
      <c r="L301" s="191"/>
      <c r="M301" s="174">
        <f t="shared" si="18"/>
      </c>
      <c r="N301" s="193"/>
      <c r="O301" s="59">
        <f t="shared" si="16"/>
      </c>
      <c r="P301" s="194"/>
      <c r="Q301" s="195"/>
      <c r="R301" s="196"/>
      <c r="S301" s="59">
        <f t="shared" si="17"/>
      </c>
      <c r="T301" s="197"/>
      <c r="U301" s="195"/>
    </row>
    <row r="302" spans="2:21" ht="22.5" customHeight="1">
      <c r="B302" s="41">
        <v>294</v>
      </c>
      <c r="C302" s="188"/>
      <c r="D302" s="42"/>
      <c r="E302" s="187"/>
      <c r="F302" s="191"/>
      <c r="G302" s="191"/>
      <c r="H302" s="190" t="s">
        <v>23</v>
      </c>
      <c r="I302" s="75" t="str">
        <f t="shared" si="19"/>
        <v>2</v>
      </c>
      <c r="J302" s="192"/>
      <c r="K302" s="191"/>
      <c r="L302" s="191"/>
      <c r="M302" s="174">
        <f t="shared" si="18"/>
      </c>
      <c r="N302" s="193"/>
      <c r="O302" s="59">
        <f t="shared" si="16"/>
      </c>
      <c r="P302" s="194"/>
      <c r="Q302" s="195"/>
      <c r="R302" s="196"/>
      <c r="S302" s="59">
        <f t="shared" si="17"/>
      </c>
      <c r="T302" s="197"/>
      <c r="U302" s="195"/>
    </row>
    <row r="303" spans="2:21" ht="22.5" customHeight="1">
      <c r="B303" s="41">
        <v>295</v>
      </c>
      <c r="C303" s="188"/>
      <c r="D303" s="42"/>
      <c r="E303" s="187"/>
      <c r="F303" s="191"/>
      <c r="G303" s="191"/>
      <c r="H303" s="190" t="s">
        <v>23</v>
      </c>
      <c r="I303" s="75" t="str">
        <f t="shared" si="19"/>
        <v>2</v>
      </c>
      <c r="J303" s="192"/>
      <c r="K303" s="191"/>
      <c r="L303" s="191"/>
      <c r="M303" s="174">
        <f t="shared" si="18"/>
      </c>
      <c r="N303" s="193"/>
      <c r="O303" s="59">
        <f t="shared" si="16"/>
      </c>
      <c r="P303" s="194"/>
      <c r="Q303" s="195"/>
      <c r="R303" s="196"/>
      <c r="S303" s="59">
        <f t="shared" si="17"/>
      </c>
      <c r="T303" s="197"/>
      <c r="U303" s="195"/>
    </row>
    <row r="304" spans="2:21" ht="22.5" customHeight="1">
      <c r="B304" s="41">
        <v>296</v>
      </c>
      <c r="C304" s="188"/>
      <c r="D304" s="42"/>
      <c r="E304" s="187"/>
      <c r="F304" s="191"/>
      <c r="G304" s="191"/>
      <c r="H304" s="190" t="s">
        <v>23</v>
      </c>
      <c r="I304" s="75" t="str">
        <f t="shared" si="19"/>
        <v>2</v>
      </c>
      <c r="J304" s="192"/>
      <c r="K304" s="191"/>
      <c r="L304" s="191"/>
      <c r="M304" s="174">
        <f t="shared" si="18"/>
      </c>
      <c r="N304" s="193"/>
      <c r="O304" s="59">
        <f t="shared" si="16"/>
      </c>
      <c r="P304" s="194"/>
      <c r="Q304" s="195"/>
      <c r="R304" s="196"/>
      <c r="S304" s="59">
        <f t="shared" si="17"/>
      </c>
      <c r="T304" s="197"/>
      <c r="U304" s="195"/>
    </row>
    <row r="305" spans="2:21" ht="22.5" customHeight="1">
      <c r="B305" s="41">
        <v>297</v>
      </c>
      <c r="C305" s="188"/>
      <c r="D305" s="42"/>
      <c r="E305" s="187"/>
      <c r="F305" s="191"/>
      <c r="G305" s="191"/>
      <c r="H305" s="190" t="s">
        <v>23</v>
      </c>
      <c r="I305" s="75" t="str">
        <f t="shared" si="19"/>
        <v>2</v>
      </c>
      <c r="J305" s="192"/>
      <c r="K305" s="191"/>
      <c r="L305" s="191"/>
      <c r="M305" s="174">
        <f t="shared" si="18"/>
      </c>
      <c r="N305" s="193"/>
      <c r="O305" s="59">
        <f t="shared" si="16"/>
      </c>
      <c r="P305" s="194"/>
      <c r="Q305" s="195"/>
      <c r="R305" s="196"/>
      <c r="S305" s="59">
        <f t="shared" si="17"/>
      </c>
      <c r="T305" s="197"/>
      <c r="U305" s="195"/>
    </row>
    <row r="306" spans="2:21" ht="22.5" customHeight="1">
      <c r="B306" s="41">
        <v>298</v>
      </c>
      <c r="C306" s="188"/>
      <c r="D306" s="42"/>
      <c r="E306" s="187"/>
      <c r="F306" s="191"/>
      <c r="G306" s="191"/>
      <c r="H306" s="190" t="s">
        <v>23</v>
      </c>
      <c r="I306" s="75" t="str">
        <f t="shared" si="19"/>
        <v>2</v>
      </c>
      <c r="J306" s="192"/>
      <c r="K306" s="191"/>
      <c r="L306" s="191"/>
      <c r="M306" s="174">
        <f t="shared" si="18"/>
      </c>
      <c r="N306" s="193"/>
      <c r="O306" s="59">
        <f t="shared" si="16"/>
      </c>
      <c r="P306" s="194"/>
      <c r="Q306" s="195"/>
      <c r="R306" s="196"/>
      <c r="S306" s="59">
        <f t="shared" si="17"/>
      </c>
      <c r="T306" s="197"/>
      <c r="U306" s="195"/>
    </row>
    <row r="307" spans="2:21" ht="22.5" customHeight="1">
      <c r="B307" s="41">
        <v>299</v>
      </c>
      <c r="C307" s="188"/>
      <c r="D307" s="42"/>
      <c r="E307" s="187"/>
      <c r="F307" s="191"/>
      <c r="G307" s="191"/>
      <c r="H307" s="190" t="s">
        <v>23</v>
      </c>
      <c r="I307" s="75" t="str">
        <f t="shared" si="19"/>
        <v>2</v>
      </c>
      <c r="J307" s="192"/>
      <c r="K307" s="191"/>
      <c r="L307" s="191"/>
      <c r="M307" s="174">
        <f t="shared" si="18"/>
      </c>
      <c r="N307" s="193"/>
      <c r="O307" s="59">
        <f t="shared" si="16"/>
      </c>
      <c r="P307" s="194"/>
      <c r="Q307" s="195"/>
      <c r="R307" s="196"/>
      <c r="S307" s="59">
        <f t="shared" si="17"/>
      </c>
      <c r="T307" s="197"/>
      <c r="U307" s="195"/>
    </row>
    <row r="308" spans="2:21" ht="22.5" customHeight="1">
      <c r="B308" s="41">
        <v>300</v>
      </c>
      <c r="C308" s="188"/>
      <c r="D308" s="42"/>
      <c r="E308" s="187"/>
      <c r="F308" s="191"/>
      <c r="G308" s="191"/>
      <c r="H308" s="190" t="s">
        <v>23</v>
      </c>
      <c r="I308" s="75" t="str">
        <f>IF(H308="","",IF(H308="男","1","2"))</f>
        <v>2</v>
      </c>
      <c r="J308" s="192"/>
      <c r="K308" s="191"/>
      <c r="L308" s="191"/>
      <c r="M308" s="174">
        <f t="shared" si="18"/>
      </c>
      <c r="N308" s="193"/>
      <c r="O308" s="59">
        <f t="shared" si="16"/>
      </c>
      <c r="P308" s="194"/>
      <c r="Q308" s="195"/>
      <c r="R308" s="196"/>
      <c r="S308" s="59">
        <f t="shared" si="17"/>
      </c>
      <c r="T308" s="197"/>
      <c r="U308" s="195"/>
    </row>
    <row r="309" spans="3:13" ht="12">
      <c r="C309" s="173"/>
      <c r="M309" s="173"/>
    </row>
    <row r="310" spans="3:13" ht="12">
      <c r="C310" s="173"/>
      <c r="M310" s="173"/>
    </row>
    <row r="311" spans="3:13" ht="12">
      <c r="C311" s="173"/>
      <c r="M311" s="173"/>
    </row>
    <row r="312" spans="3:13" ht="12">
      <c r="C312" s="173"/>
      <c r="M312" s="173"/>
    </row>
    <row r="313" spans="3:13" ht="12">
      <c r="C313" s="173"/>
      <c r="M313" s="173"/>
    </row>
    <row r="314" spans="3:13" ht="12">
      <c r="C314" s="173"/>
      <c r="M314" s="173"/>
    </row>
    <row r="315" spans="3:13" ht="12">
      <c r="C315" s="173"/>
      <c r="M315" s="173"/>
    </row>
    <row r="316" spans="3:13" ht="12">
      <c r="C316" s="173"/>
      <c r="M316" s="173"/>
    </row>
    <row r="317" spans="3:13" ht="12">
      <c r="C317" s="173"/>
      <c r="M317" s="173"/>
    </row>
    <row r="318" spans="3:13" ht="12">
      <c r="C318" s="173"/>
      <c r="M318" s="173"/>
    </row>
    <row r="319" spans="3:13" ht="12">
      <c r="C319" s="173"/>
      <c r="M319" s="173"/>
    </row>
  </sheetData>
  <sheetProtection selectLockedCells="1"/>
  <mergeCells count="11">
    <mergeCell ref="R3:U3"/>
    <mergeCell ref="P4:Q4"/>
    <mergeCell ref="R4:U4"/>
    <mergeCell ref="H6:I6"/>
    <mergeCell ref="Y6:Z6"/>
    <mergeCell ref="A1:L1"/>
    <mergeCell ref="B2:L2"/>
    <mergeCell ref="B3:E3"/>
    <mergeCell ref="H3:K3"/>
    <mergeCell ref="L3:O3"/>
    <mergeCell ref="P3:Q3"/>
  </mergeCells>
  <conditionalFormatting sqref="Q9">
    <cfRule type="expression" priority="3" dxfId="11" stopIfTrue="1">
      <formula>OR($O9=1,$O9=2,$O9=10,$O9=19,$O9=20,$O9=29,$O9=30,$O9=38,$O9=48,$O9=49)</formula>
    </cfRule>
  </conditionalFormatting>
  <conditionalFormatting sqref="Q10:Q308">
    <cfRule type="expression" priority="2" dxfId="11" stopIfTrue="1">
      <formula>OR($O10=1,$O10=2,$O10=10,$O10=19,$O10=20,$O10=29,$O10=30,$O10=38,$O10=48,$O10=49)</formula>
    </cfRule>
  </conditionalFormatting>
  <conditionalFormatting sqref="U9:U308">
    <cfRule type="expression" priority="1" dxfId="11" stopIfTrue="1">
      <formula>OR($S9=1,$S9=2,$R9=10,$S9=19,$S9=20,$S9=29,$S9=30,$S9=38,$S9=48,$S9=49)</formula>
    </cfRule>
  </conditionalFormatting>
  <dataValidations count="9">
    <dataValidation type="list" allowBlank="1" showInputMessage="1" showErrorMessage="1" sqref="V9:V75">
      <formula1>'申込一覧表(女)'!#REF!</formula1>
    </dataValidation>
    <dataValidation type="list" allowBlank="1" showInputMessage="1" showErrorMessage="1" sqref="H9:H308">
      <formula1>$AB$8:$AB$10</formula1>
    </dataValidation>
    <dataValidation type="list" allowBlank="1" showInputMessage="1" showErrorMessage="1" sqref="J9:J308">
      <formula1>$AE$8:$AE$14</formula1>
    </dataValidation>
    <dataValidation type="whole" allowBlank="1" showInputMessage="1" showErrorMessage="1" imeMode="halfAlpha" sqref="L9:L308">
      <formula1>101</formula1>
      <formula2>1231</formula2>
    </dataValidation>
    <dataValidation type="whole" allowBlank="1" showInputMessage="1" showErrorMessage="1" imeMode="halfAlpha" sqref="K9:K308">
      <formula1>1900</formula1>
      <formula2>2100</formula2>
    </dataValidation>
    <dataValidation allowBlank="1" showInputMessage="1" showErrorMessage="1" imeMode="halfKatakana" sqref="G9:G308"/>
    <dataValidation allowBlank="1" showInputMessage="1" showErrorMessage="1" imeMode="halfAlpha" sqref="E9:E308 P9:P308 T9:T308"/>
    <dataValidation showInputMessage="1" showErrorMessage="1" sqref="I9:I308 M9:M308"/>
    <dataValidation type="list" allowBlank="1" showInputMessage="1" showErrorMessage="1" sqref="N9:N308 R9:R308">
      <formula1>$Y$9:$Y$43</formula1>
    </dataValidation>
  </dataValidations>
  <printOptions horizontalCentered="1"/>
  <pageMargins left="0.31496062992125984" right="0.31496062992125984" top="0.5511811023622047" bottom="0.7480314960629921" header="0.31496062992125984" footer="0.31496062992125984"/>
  <pageSetup horizontalDpi="300" verticalDpi="300" orientation="landscape" paperSize="9" scale="85" r:id="rId1"/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115" zoomScaleSheetLayoutView="115" zoomScalePageLayoutView="0" workbookViewId="0" topLeftCell="A1">
      <selection activeCell="I9" sqref="I9"/>
    </sheetView>
  </sheetViews>
  <sheetFormatPr defaultColWidth="9.00390625" defaultRowHeight="13.5"/>
  <cols>
    <col min="1" max="1" width="0.74609375" style="78" customWidth="1"/>
    <col min="2" max="2" width="3.25390625" style="78" customWidth="1"/>
    <col min="3" max="3" width="3.75390625" style="78" customWidth="1"/>
    <col min="4" max="4" width="16.25390625" style="81" customWidth="1"/>
    <col min="5" max="5" width="3.75390625" style="81" customWidth="1"/>
    <col min="6" max="6" width="9.00390625" style="78" customWidth="1"/>
    <col min="7" max="7" width="6.875" style="78" customWidth="1"/>
    <col min="8" max="8" width="3.50390625" style="78" customWidth="1"/>
    <col min="9" max="9" width="3.75390625" style="78" customWidth="1"/>
    <col min="10" max="10" width="16.25390625" style="81" customWidth="1"/>
    <col min="11" max="11" width="3.75390625" style="81" customWidth="1"/>
    <col min="12" max="16384" width="9.00390625" style="78" customWidth="1"/>
  </cols>
  <sheetData>
    <row r="1" spans="1:15" ht="24">
      <c r="A1" s="278" t="s">
        <v>190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76"/>
      <c r="N1" s="77"/>
      <c r="O1" s="77"/>
    </row>
    <row r="2" spans="2:12" ht="28.5">
      <c r="B2" s="279" t="s">
        <v>35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2:12" ht="6.75" customHeight="1" thickBot="1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2:12" ht="23.25" customHeight="1" thickBot="1">
      <c r="B4" s="79"/>
      <c r="C4" s="280"/>
      <c r="D4" s="281"/>
      <c r="E4" s="282"/>
      <c r="F4" s="80" t="s">
        <v>36</v>
      </c>
      <c r="G4" s="79"/>
      <c r="H4" s="79"/>
      <c r="I4" s="79"/>
      <c r="J4" s="79"/>
      <c r="K4" s="79"/>
      <c r="L4" s="79"/>
    </row>
    <row r="5" ht="12" customHeight="1"/>
    <row r="6" spans="3:12" s="82" customFormat="1" ht="18" thickBot="1">
      <c r="C6" s="283" t="s">
        <v>37</v>
      </c>
      <c r="D6" s="283"/>
      <c r="E6" s="283"/>
      <c r="F6" s="283"/>
      <c r="I6" s="283" t="s">
        <v>38</v>
      </c>
      <c r="J6" s="283"/>
      <c r="K6" s="283"/>
      <c r="L6" s="283"/>
    </row>
    <row r="7" spans="3:12" ht="15" thickBot="1">
      <c r="C7" s="83"/>
      <c r="D7" s="84" t="s">
        <v>39</v>
      </c>
      <c r="E7" s="85"/>
      <c r="F7" s="86" t="s">
        <v>40</v>
      </c>
      <c r="G7" s="87"/>
      <c r="H7" s="87"/>
      <c r="I7" s="83"/>
      <c r="J7" s="84" t="s">
        <v>39</v>
      </c>
      <c r="K7" s="85"/>
      <c r="L7" s="86" t="s">
        <v>40</v>
      </c>
    </row>
    <row r="8" spans="2:12" ht="20.25" customHeight="1" thickTop="1">
      <c r="B8" s="284" t="s">
        <v>41</v>
      </c>
      <c r="C8" s="88"/>
      <c r="D8" s="89" t="s">
        <v>42</v>
      </c>
      <c r="E8" s="90"/>
      <c r="F8" s="91"/>
      <c r="G8" s="87"/>
      <c r="H8" s="284" t="s">
        <v>41</v>
      </c>
      <c r="I8" s="92"/>
      <c r="J8" s="93" t="s">
        <v>42</v>
      </c>
      <c r="K8" s="94"/>
      <c r="L8" s="95"/>
    </row>
    <row r="9" spans="2:12" ht="20.25" customHeight="1">
      <c r="B9" s="285"/>
      <c r="C9" s="92"/>
      <c r="D9" s="96" t="s">
        <v>197</v>
      </c>
      <c r="E9" s="94"/>
      <c r="F9" s="95"/>
      <c r="G9" s="87"/>
      <c r="H9" s="285"/>
      <c r="I9" s="92"/>
      <c r="J9" s="96" t="s">
        <v>197</v>
      </c>
      <c r="K9" s="94"/>
      <c r="L9" s="95"/>
    </row>
    <row r="10" spans="2:12" ht="20.25" customHeight="1">
      <c r="B10" s="285"/>
      <c r="C10" s="92"/>
      <c r="D10" s="96" t="s">
        <v>43</v>
      </c>
      <c r="E10" s="94"/>
      <c r="F10" s="95"/>
      <c r="G10" s="87"/>
      <c r="H10" s="285"/>
      <c r="I10" s="92"/>
      <c r="J10" s="96" t="s">
        <v>43</v>
      </c>
      <c r="K10" s="94"/>
      <c r="L10" s="95"/>
    </row>
    <row r="11" spans="2:12" ht="20.25" customHeight="1">
      <c r="B11" s="285"/>
      <c r="C11" s="92"/>
      <c r="D11" s="96" t="s">
        <v>44</v>
      </c>
      <c r="E11" s="94"/>
      <c r="F11" s="95"/>
      <c r="G11" s="87"/>
      <c r="H11" s="285"/>
      <c r="I11" s="92"/>
      <c r="J11" s="96" t="s">
        <v>45</v>
      </c>
      <c r="K11" s="94"/>
      <c r="L11" s="95"/>
    </row>
    <row r="12" spans="2:12" ht="20.25" customHeight="1">
      <c r="B12" s="285"/>
      <c r="C12" s="92"/>
      <c r="D12" s="96" t="s">
        <v>46</v>
      </c>
      <c r="E12" s="94"/>
      <c r="F12" s="95"/>
      <c r="G12" s="87"/>
      <c r="H12" s="285"/>
      <c r="I12" s="92"/>
      <c r="J12" s="96" t="s">
        <v>101</v>
      </c>
      <c r="K12" s="94"/>
      <c r="L12" s="95"/>
    </row>
    <row r="13" spans="2:12" ht="20.25" customHeight="1">
      <c r="B13" s="285"/>
      <c r="C13" s="92"/>
      <c r="D13" s="96" t="s">
        <v>48</v>
      </c>
      <c r="E13" s="94"/>
      <c r="F13" s="95"/>
      <c r="G13" s="87"/>
      <c r="H13" s="285"/>
      <c r="I13" s="92"/>
      <c r="J13" s="96" t="s">
        <v>198</v>
      </c>
      <c r="K13" s="94"/>
      <c r="L13" s="95"/>
    </row>
    <row r="14" spans="2:12" ht="20.25" customHeight="1">
      <c r="B14" s="285"/>
      <c r="C14" s="92"/>
      <c r="D14" s="97" t="s">
        <v>199</v>
      </c>
      <c r="E14" s="94"/>
      <c r="F14" s="95"/>
      <c r="G14" s="87"/>
      <c r="H14" s="285"/>
      <c r="I14" s="92"/>
      <c r="J14" s="96" t="s">
        <v>47</v>
      </c>
      <c r="K14" s="94"/>
      <c r="L14" s="95"/>
    </row>
    <row r="15" spans="2:12" ht="20.25" customHeight="1">
      <c r="B15" s="285"/>
      <c r="C15" s="92"/>
      <c r="D15" s="96" t="s">
        <v>60</v>
      </c>
      <c r="E15" s="94"/>
      <c r="F15" s="95"/>
      <c r="G15" s="87"/>
      <c r="H15" s="285"/>
      <c r="I15" s="92"/>
      <c r="J15" s="96" t="s">
        <v>48</v>
      </c>
      <c r="K15" s="94"/>
      <c r="L15" s="95"/>
    </row>
    <row r="16" spans="2:12" ht="20.25" customHeight="1">
      <c r="B16" s="285"/>
      <c r="C16" s="92"/>
      <c r="D16" s="96" t="s">
        <v>200</v>
      </c>
      <c r="E16" s="94"/>
      <c r="F16" s="95"/>
      <c r="G16" s="87"/>
      <c r="H16" s="285"/>
      <c r="I16" s="92"/>
      <c r="J16" s="96" t="s">
        <v>50</v>
      </c>
      <c r="K16" s="94"/>
      <c r="L16" s="95"/>
    </row>
    <row r="17" spans="2:12" ht="20.25" customHeight="1">
      <c r="B17" s="286"/>
      <c r="C17" s="92"/>
      <c r="D17" s="96" t="s">
        <v>53</v>
      </c>
      <c r="E17" s="94"/>
      <c r="F17" s="95"/>
      <c r="G17" s="87"/>
      <c r="H17" s="285"/>
      <c r="I17" s="92"/>
      <c r="J17" s="96" t="s">
        <v>201</v>
      </c>
      <c r="K17" s="94"/>
      <c r="L17" s="95"/>
    </row>
    <row r="18" spans="2:12" ht="20.25" customHeight="1">
      <c r="B18" s="287" t="s">
        <v>55</v>
      </c>
      <c r="C18" s="92"/>
      <c r="D18" s="96" t="s">
        <v>56</v>
      </c>
      <c r="E18" s="94"/>
      <c r="F18" s="95"/>
      <c r="G18" s="87"/>
      <c r="H18" s="285"/>
      <c r="I18" s="92"/>
      <c r="J18" s="96" t="s">
        <v>54</v>
      </c>
      <c r="K18" s="94"/>
      <c r="L18" s="95"/>
    </row>
    <row r="19" spans="2:12" ht="20.25" customHeight="1">
      <c r="B19" s="288"/>
      <c r="C19" s="92"/>
      <c r="D19" s="96" t="s">
        <v>197</v>
      </c>
      <c r="E19" s="94"/>
      <c r="F19" s="95"/>
      <c r="G19" s="87"/>
      <c r="H19" s="286"/>
      <c r="I19" s="92"/>
      <c r="J19" s="96" t="s">
        <v>53</v>
      </c>
      <c r="K19" s="94"/>
      <c r="L19" s="95"/>
    </row>
    <row r="20" spans="2:12" ht="20.25" customHeight="1">
      <c r="B20" s="288"/>
      <c r="C20" s="92"/>
      <c r="D20" s="96" t="s">
        <v>43</v>
      </c>
      <c r="E20" s="94"/>
      <c r="F20" s="95"/>
      <c r="G20" s="87"/>
      <c r="H20" s="287" t="s">
        <v>55</v>
      </c>
      <c r="I20" s="92"/>
      <c r="J20" s="96" t="s">
        <v>56</v>
      </c>
      <c r="K20" s="94"/>
      <c r="L20" s="95"/>
    </row>
    <row r="21" spans="2:12" ht="20.25" customHeight="1">
      <c r="B21" s="288"/>
      <c r="C21" s="92"/>
      <c r="D21" s="96" t="s">
        <v>45</v>
      </c>
      <c r="E21" s="94"/>
      <c r="F21" s="95"/>
      <c r="G21" s="87"/>
      <c r="H21" s="288"/>
      <c r="I21" s="92"/>
      <c r="J21" s="96" t="s">
        <v>197</v>
      </c>
      <c r="K21" s="94"/>
      <c r="L21" s="95"/>
    </row>
    <row r="22" spans="2:12" ht="20.25" customHeight="1">
      <c r="B22" s="288"/>
      <c r="C22" s="92"/>
      <c r="D22" s="96" t="s">
        <v>202</v>
      </c>
      <c r="E22" s="94"/>
      <c r="F22" s="95"/>
      <c r="G22" s="87"/>
      <c r="H22" s="288"/>
      <c r="I22" s="92"/>
      <c r="J22" s="96" t="s">
        <v>57</v>
      </c>
      <c r="K22" s="94"/>
      <c r="L22" s="95"/>
    </row>
    <row r="23" spans="2:12" ht="20.25" customHeight="1">
      <c r="B23" s="288"/>
      <c r="C23" s="98"/>
      <c r="D23" s="96" t="s">
        <v>50</v>
      </c>
      <c r="E23" s="99"/>
      <c r="F23" s="100"/>
      <c r="G23" s="87"/>
      <c r="H23" s="288"/>
      <c r="I23" s="92"/>
      <c r="J23" s="96" t="s">
        <v>202</v>
      </c>
      <c r="K23" s="94"/>
      <c r="L23" s="95"/>
    </row>
    <row r="24" spans="2:12" ht="20.25" customHeight="1">
      <c r="B24" s="288"/>
      <c r="C24" s="92"/>
      <c r="D24" s="96" t="s">
        <v>54</v>
      </c>
      <c r="E24" s="94"/>
      <c r="F24" s="95"/>
      <c r="G24" s="87"/>
      <c r="H24" s="288"/>
      <c r="I24" s="92"/>
      <c r="J24" s="96" t="s">
        <v>49</v>
      </c>
      <c r="K24" s="94"/>
      <c r="L24" s="95"/>
    </row>
    <row r="25" spans="2:12" ht="20.25" customHeight="1">
      <c r="B25" s="272" t="s">
        <v>58</v>
      </c>
      <c r="C25" s="101"/>
      <c r="D25" s="96" t="s">
        <v>56</v>
      </c>
      <c r="E25" s="94"/>
      <c r="F25" s="95"/>
      <c r="G25" s="87"/>
      <c r="H25" s="289"/>
      <c r="I25" s="98"/>
      <c r="J25" s="81" t="s">
        <v>54</v>
      </c>
      <c r="K25" s="99"/>
      <c r="L25" s="100"/>
    </row>
    <row r="26" spans="2:12" ht="20.25" customHeight="1">
      <c r="B26" s="273"/>
      <c r="C26" s="101"/>
      <c r="D26" s="96" t="s">
        <v>57</v>
      </c>
      <c r="E26" s="94"/>
      <c r="F26" s="95"/>
      <c r="G26" s="87"/>
      <c r="H26" s="272" t="s">
        <v>58</v>
      </c>
      <c r="I26" s="92"/>
      <c r="J26" s="96" t="s">
        <v>56</v>
      </c>
      <c r="K26" s="94"/>
      <c r="L26" s="95"/>
    </row>
    <row r="27" spans="2:12" ht="20.25" customHeight="1">
      <c r="B27" s="273"/>
      <c r="C27" s="101"/>
      <c r="D27" s="97" t="s">
        <v>49</v>
      </c>
      <c r="E27" s="94"/>
      <c r="F27" s="95"/>
      <c r="G27" s="87"/>
      <c r="H27" s="273"/>
      <c r="I27" s="92"/>
      <c r="J27" s="96" t="s">
        <v>43</v>
      </c>
      <c r="K27" s="94"/>
      <c r="L27" s="95"/>
    </row>
    <row r="28" spans="2:12" ht="20.25" customHeight="1">
      <c r="B28" s="274"/>
      <c r="C28" s="101"/>
      <c r="D28" s="97" t="s">
        <v>60</v>
      </c>
      <c r="E28" s="94"/>
      <c r="F28" s="95"/>
      <c r="G28" s="87"/>
      <c r="H28" s="273"/>
      <c r="I28" s="92"/>
      <c r="J28" s="96" t="s">
        <v>59</v>
      </c>
      <c r="K28" s="94"/>
      <c r="L28" s="95"/>
    </row>
    <row r="29" spans="2:12" ht="20.25" customHeight="1">
      <c r="B29" s="275" t="s">
        <v>61</v>
      </c>
      <c r="C29" s="101"/>
      <c r="D29" s="96" t="s">
        <v>62</v>
      </c>
      <c r="E29" s="94"/>
      <c r="F29" s="95"/>
      <c r="G29" s="87"/>
      <c r="H29" s="273"/>
      <c r="I29" s="92"/>
      <c r="J29" s="97" t="s">
        <v>49</v>
      </c>
      <c r="K29" s="94"/>
      <c r="L29" s="95"/>
    </row>
    <row r="30" spans="2:12" ht="20.25" customHeight="1">
      <c r="B30" s="276"/>
      <c r="C30" s="101"/>
      <c r="D30" s="96" t="s">
        <v>47</v>
      </c>
      <c r="E30" s="94"/>
      <c r="F30" s="95"/>
      <c r="G30" s="87"/>
      <c r="H30" s="274"/>
      <c r="I30" s="92"/>
      <c r="J30" s="96" t="s">
        <v>60</v>
      </c>
      <c r="K30" s="94"/>
      <c r="L30" s="95"/>
    </row>
    <row r="31" spans="2:12" ht="20.25" customHeight="1">
      <c r="B31" s="276"/>
      <c r="C31" s="101"/>
      <c r="D31" s="96" t="s">
        <v>48</v>
      </c>
      <c r="E31" s="94"/>
      <c r="F31" s="95"/>
      <c r="G31" s="87"/>
      <c r="H31" s="275" t="s">
        <v>61</v>
      </c>
      <c r="I31" s="92"/>
      <c r="J31" s="96" t="s">
        <v>203</v>
      </c>
      <c r="K31" s="94"/>
      <c r="L31" s="95"/>
    </row>
    <row r="32" spans="2:12" ht="20.25" customHeight="1">
      <c r="B32" s="276"/>
      <c r="C32" s="101"/>
      <c r="D32" s="96" t="s">
        <v>52</v>
      </c>
      <c r="E32" s="94"/>
      <c r="F32" s="95"/>
      <c r="G32" s="87"/>
      <c r="H32" s="276"/>
      <c r="I32" s="92"/>
      <c r="J32" s="96" t="s">
        <v>51</v>
      </c>
      <c r="K32" s="94"/>
      <c r="L32" s="95"/>
    </row>
    <row r="33" spans="2:12" ht="20.25" customHeight="1" thickBot="1">
      <c r="B33" s="277"/>
      <c r="C33" s="101"/>
      <c r="D33" s="96" t="s">
        <v>51</v>
      </c>
      <c r="E33" s="94"/>
      <c r="F33" s="95"/>
      <c r="G33" s="87"/>
      <c r="H33" s="277"/>
      <c r="I33" s="92"/>
      <c r="J33" s="96" t="s">
        <v>53</v>
      </c>
      <c r="K33" s="94"/>
      <c r="L33" s="95"/>
    </row>
    <row r="34" spans="3:12" ht="20.25" customHeight="1" thickBot="1" thickTop="1">
      <c r="C34" s="102"/>
      <c r="D34" s="103" t="s">
        <v>64</v>
      </c>
      <c r="E34" s="104"/>
      <c r="F34" s="105">
        <f>SUM(F8:F33)</f>
        <v>0</v>
      </c>
      <c r="G34" s="87"/>
      <c r="H34" s="87"/>
      <c r="I34" s="102"/>
      <c r="J34" s="103" t="s">
        <v>63</v>
      </c>
      <c r="K34" s="104"/>
      <c r="L34" s="105">
        <f>SUM(L8:L33)</f>
        <v>0</v>
      </c>
    </row>
    <row r="35" spans="3:11" ht="20.25" customHeight="1">
      <c r="C35" s="106"/>
      <c r="D35" s="166"/>
      <c r="E35" s="166"/>
      <c r="F35" s="166"/>
      <c r="G35" s="87"/>
      <c r="H35" s="87"/>
      <c r="J35" s="78"/>
      <c r="K35" s="78"/>
    </row>
    <row r="36" spans="3:11" ht="20.25" customHeight="1">
      <c r="C36" s="106"/>
      <c r="D36" s="166"/>
      <c r="E36" s="166"/>
      <c r="F36" s="166"/>
      <c r="G36" s="87"/>
      <c r="H36" s="166"/>
      <c r="J36" s="78"/>
      <c r="K36" s="78"/>
    </row>
    <row r="37" spans="7:12" ht="14.25" customHeight="1">
      <c r="G37" s="166"/>
      <c r="H37" s="166"/>
      <c r="I37" s="166"/>
      <c r="J37" s="166"/>
      <c r="K37" s="166"/>
      <c r="L37" s="166"/>
    </row>
    <row r="38" spans="7:12" ht="14.25">
      <c r="G38" s="166"/>
      <c r="I38" s="166"/>
      <c r="J38" s="166"/>
      <c r="K38" s="166"/>
      <c r="L38" s="166"/>
    </row>
  </sheetData>
  <sheetProtection/>
  <mergeCells count="13">
    <mergeCell ref="B18:B24"/>
    <mergeCell ref="H20:H25"/>
    <mergeCell ref="B25:B28"/>
    <mergeCell ref="H26:H30"/>
    <mergeCell ref="B29:B33"/>
    <mergeCell ref="H31:H33"/>
    <mergeCell ref="A1:L1"/>
    <mergeCell ref="B2:L2"/>
    <mergeCell ref="C4:E4"/>
    <mergeCell ref="C6:F6"/>
    <mergeCell ref="I6:L6"/>
    <mergeCell ref="B8:B17"/>
    <mergeCell ref="H8:H1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8"/>
  <sheetViews>
    <sheetView showZeros="0" zoomScalePageLayoutView="0" workbookViewId="0" topLeftCell="A7">
      <selection activeCell="B8" sqref="B8:B9"/>
    </sheetView>
  </sheetViews>
  <sheetFormatPr defaultColWidth="9.00390625" defaultRowHeight="13.5"/>
  <cols>
    <col min="1" max="1" width="2.875" style="167" customWidth="1"/>
    <col min="2" max="2" width="14.00390625" style="167" customWidth="1"/>
    <col min="3" max="3" width="3.00390625" style="167" customWidth="1"/>
    <col min="4" max="4" width="4.50390625" style="167" bestFit="1" customWidth="1"/>
    <col min="5" max="6" width="7.625" style="167" customWidth="1"/>
    <col min="7" max="7" width="4.50390625" style="167" bestFit="1" customWidth="1"/>
    <col min="8" max="9" width="7.625" style="167" customWidth="1"/>
    <col min="10" max="10" width="4.50390625" style="167" bestFit="1" customWidth="1"/>
    <col min="11" max="12" width="7.625" style="167" customWidth="1"/>
    <col min="13" max="13" width="4.50390625" style="167" bestFit="1" customWidth="1"/>
    <col min="14" max="15" width="7.375" style="167" customWidth="1"/>
    <col min="16" max="16" width="8.50390625" style="167" customWidth="1"/>
    <col min="17" max="17" width="9.25390625" style="167" customWidth="1"/>
    <col min="18" max="18" width="9.00390625" style="167" customWidth="1"/>
    <col min="19" max="21" width="0" style="167" hidden="1" customWidth="1"/>
    <col min="22" max="16384" width="9.00390625" style="167" customWidth="1"/>
  </cols>
  <sheetData>
    <row r="1" spans="1:15" s="78" customFormat="1" ht="24">
      <c r="A1" s="278" t="s">
        <v>190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76"/>
      <c r="N1" s="77"/>
      <c r="O1" s="77"/>
    </row>
    <row r="2" spans="2:17" s="78" customFormat="1" ht="28.5">
      <c r="B2" s="279" t="s">
        <v>102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P2" s="88" t="s">
        <v>204</v>
      </c>
      <c r="Q2" s="198">
        <v>1</v>
      </c>
    </row>
    <row r="3" spans="2:12" s="78" customFormat="1" ht="6.75" customHeight="1" thickBot="1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2:12" s="78" customFormat="1" ht="23.25" customHeight="1" thickBot="1">
      <c r="B4" s="295"/>
      <c r="C4" s="296"/>
      <c r="D4" s="296"/>
      <c r="E4" s="297"/>
      <c r="F4" s="80" t="s">
        <v>36</v>
      </c>
      <c r="G4" s="247" t="s">
        <v>178</v>
      </c>
      <c r="H4" s="79"/>
      <c r="I4" s="79"/>
      <c r="J4" s="79"/>
      <c r="K4" s="79"/>
      <c r="L4" s="79"/>
    </row>
    <row r="5" ht="14.25" thickBot="1"/>
    <row r="6" spans="1:17" s="199" customFormat="1" ht="12">
      <c r="A6" s="244"/>
      <c r="B6" s="290" t="s">
        <v>65</v>
      </c>
      <c r="C6" s="236"/>
      <c r="D6" s="290" t="s">
        <v>103</v>
      </c>
      <c r="E6" s="290"/>
      <c r="F6" s="290"/>
      <c r="G6" s="290" t="s">
        <v>104</v>
      </c>
      <c r="H6" s="290"/>
      <c r="I6" s="290"/>
      <c r="J6" s="290" t="s">
        <v>66</v>
      </c>
      <c r="K6" s="290"/>
      <c r="L6" s="290"/>
      <c r="M6" s="290" t="s">
        <v>205</v>
      </c>
      <c r="N6" s="290"/>
      <c r="O6" s="290"/>
      <c r="P6" s="291" t="s">
        <v>67</v>
      </c>
      <c r="Q6" s="293" t="s">
        <v>105</v>
      </c>
    </row>
    <row r="7" spans="1:21" s="199" customFormat="1" ht="12.75" thickBot="1">
      <c r="A7" s="245"/>
      <c r="B7" s="292"/>
      <c r="C7" s="185"/>
      <c r="D7" s="186" t="s">
        <v>106</v>
      </c>
      <c r="E7" s="186" t="s">
        <v>68</v>
      </c>
      <c r="F7" s="186" t="s">
        <v>80</v>
      </c>
      <c r="G7" s="186" t="s">
        <v>106</v>
      </c>
      <c r="H7" s="186" t="s">
        <v>68</v>
      </c>
      <c r="I7" s="185" t="s">
        <v>80</v>
      </c>
      <c r="J7" s="186" t="s">
        <v>106</v>
      </c>
      <c r="K7" s="186" t="s">
        <v>69</v>
      </c>
      <c r="L7" s="186" t="s">
        <v>80</v>
      </c>
      <c r="M7" s="186" t="s">
        <v>106</v>
      </c>
      <c r="N7" s="186" t="s">
        <v>69</v>
      </c>
      <c r="O7" s="186" t="s">
        <v>80</v>
      </c>
      <c r="P7" s="292"/>
      <c r="Q7" s="294"/>
      <c r="T7" s="199" t="s">
        <v>103</v>
      </c>
      <c r="U7" s="199" t="s">
        <v>104</v>
      </c>
    </row>
    <row r="8" spans="1:21" s="199" customFormat="1" ht="22.5" customHeight="1" thickTop="1">
      <c r="A8" s="300">
        <v>1</v>
      </c>
      <c r="B8" s="298"/>
      <c r="C8" s="200" t="s">
        <v>22</v>
      </c>
      <c r="D8" s="201"/>
      <c r="E8" s="202"/>
      <c r="F8" s="203">
        <f aca="true" t="shared" si="0" ref="F8:F47">IF(D8="",0,D8*E8)</f>
        <v>0</v>
      </c>
      <c r="G8" s="201"/>
      <c r="H8" s="202"/>
      <c r="I8" s="203">
        <f>IF(G8="",0,G8*H8)</f>
        <v>0</v>
      </c>
      <c r="J8" s="204">
        <f>D8+G8</f>
        <v>0</v>
      </c>
      <c r="K8" s="205">
        <f>IF(J8=0,"",2500)</f>
      </c>
      <c r="L8" s="206">
        <f>IF(K8="","",J8*K8)</f>
      </c>
      <c r="M8" s="204">
        <f>J8</f>
        <v>0</v>
      </c>
      <c r="N8" s="204">
        <f>IF(M8=0,"",400)</f>
      </c>
      <c r="O8" s="206">
        <f>IF(N8="","",M8*N8)</f>
      </c>
      <c r="P8" s="206">
        <f aca="true" t="shared" si="1" ref="P8:P47">IF(J8=0,0,F8+I8+L8+O8)</f>
        <v>0</v>
      </c>
      <c r="Q8" s="302">
        <f>P8+P9</f>
        <v>0</v>
      </c>
      <c r="S8" s="199" t="s">
        <v>175</v>
      </c>
      <c r="T8" s="207">
        <v>1500</v>
      </c>
      <c r="U8" s="207">
        <v>2500</v>
      </c>
    </row>
    <row r="9" spans="1:21" s="199" customFormat="1" ht="22.5" customHeight="1">
      <c r="A9" s="301"/>
      <c r="B9" s="299"/>
      <c r="C9" s="208" t="s">
        <v>23</v>
      </c>
      <c r="D9" s="209"/>
      <c r="E9" s="210"/>
      <c r="F9" s="211">
        <f t="shared" si="0"/>
        <v>0</v>
      </c>
      <c r="G9" s="209"/>
      <c r="H9" s="210"/>
      <c r="I9" s="211">
        <f aca="true" t="shared" si="2" ref="I9:I47">IF(G9="",0,G9*H9)</f>
        <v>0</v>
      </c>
      <c r="J9" s="212">
        <f>D9+G9</f>
        <v>0</v>
      </c>
      <c r="K9" s="213">
        <f>IF(J9=0,"",2500)</f>
      </c>
      <c r="L9" s="214">
        <f aca="true" t="shared" si="3" ref="L9:L47">IF(K9="","",J9*K9)</f>
      </c>
      <c r="M9" s="212">
        <f aca="true" t="shared" si="4" ref="M9:M47">J9</f>
        <v>0</v>
      </c>
      <c r="N9" s="212">
        <f aca="true" t="shared" si="5" ref="N9:N47">IF(M9=0,"",400)</f>
      </c>
      <c r="O9" s="214">
        <f aca="true" t="shared" si="6" ref="O9:O47">IF(N9="","",M9*N9)</f>
      </c>
      <c r="P9" s="215">
        <f t="shared" si="1"/>
        <v>0</v>
      </c>
      <c r="Q9" s="302"/>
      <c r="S9" s="199" t="s">
        <v>176</v>
      </c>
      <c r="T9" s="207">
        <v>2000</v>
      </c>
      <c r="U9" s="207">
        <v>3000</v>
      </c>
    </row>
    <row r="10" spans="1:21" s="199" customFormat="1" ht="22.5" customHeight="1">
      <c r="A10" s="301">
        <v>2</v>
      </c>
      <c r="B10" s="299"/>
      <c r="C10" s="216" t="s">
        <v>22</v>
      </c>
      <c r="D10" s="217"/>
      <c r="E10" s="218"/>
      <c r="F10" s="219">
        <f t="shared" si="0"/>
        <v>0</v>
      </c>
      <c r="G10" s="217"/>
      <c r="H10" s="218"/>
      <c r="I10" s="219">
        <f t="shared" si="2"/>
        <v>0</v>
      </c>
      <c r="J10" s="220">
        <f aca="true" t="shared" si="7" ref="J10:J47">D10+G10</f>
        <v>0</v>
      </c>
      <c r="K10" s="221">
        <f aca="true" t="shared" si="8" ref="K10:K47">IF(J10=0,"",2500)</f>
      </c>
      <c r="L10" s="222">
        <f t="shared" si="3"/>
      </c>
      <c r="M10" s="220">
        <f t="shared" si="4"/>
        <v>0</v>
      </c>
      <c r="N10" s="220">
        <f t="shared" si="5"/>
      </c>
      <c r="O10" s="222">
        <f t="shared" si="6"/>
      </c>
      <c r="P10" s="223">
        <f t="shared" si="1"/>
        <v>0</v>
      </c>
      <c r="Q10" s="302">
        <f>P10+P11</f>
        <v>0</v>
      </c>
      <c r="S10" s="199" t="s">
        <v>177</v>
      </c>
      <c r="T10" s="207">
        <v>3000</v>
      </c>
      <c r="U10" s="207">
        <v>4500</v>
      </c>
    </row>
    <row r="11" spans="1:17" s="199" customFormat="1" ht="22.5" customHeight="1">
      <c r="A11" s="301"/>
      <c r="B11" s="299"/>
      <c r="C11" s="224" t="s">
        <v>23</v>
      </c>
      <c r="D11" s="225"/>
      <c r="E11" s="226"/>
      <c r="F11" s="227">
        <f t="shared" si="0"/>
        <v>0</v>
      </c>
      <c r="G11" s="225"/>
      <c r="H11" s="226"/>
      <c r="I11" s="227">
        <f t="shared" si="2"/>
        <v>0</v>
      </c>
      <c r="J11" s="228">
        <f t="shared" si="7"/>
        <v>0</v>
      </c>
      <c r="K11" s="229">
        <f t="shared" si="8"/>
      </c>
      <c r="L11" s="215">
        <f t="shared" si="3"/>
      </c>
      <c r="M11" s="228">
        <f t="shared" si="4"/>
        <v>0</v>
      </c>
      <c r="N11" s="228">
        <f t="shared" si="5"/>
      </c>
      <c r="O11" s="215">
        <f t="shared" si="6"/>
      </c>
      <c r="P11" s="214">
        <f t="shared" si="1"/>
        <v>0</v>
      </c>
      <c r="Q11" s="302"/>
    </row>
    <row r="12" spans="1:17" s="199" customFormat="1" ht="22.5" customHeight="1">
      <c r="A12" s="301">
        <v>3</v>
      </c>
      <c r="B12" s="298"/>
      <c r="C12" s="230" t="s">
        <v>22</v>
      </c>
      <c r="D12" s="231"/>
      <c r="E12" s="232"/>
      <c r="F12" s="233">
        <f t="shared" si="0"/>
        <v>0</v>
      </c>
      <c r="G12" s="231"/>
      <c r="H12" s="232"/>
      <c r="I12" s="233">
        <f t="shared" si="2"/>
        <v>0</v>
      </c>
      <c r="J12" s="234">
        <f t="shared" si="7"/>
        <v>0</v>
      </c>
      <c r="K12" s="235">
        <f t="shared" si="8"/>
      </c>
      <c r="L12" s="223">
        <f t="shared" si="3"/>
      </c>
      <c r="M12" s="234">
        <f t="shared" si="4"/>
        <v>0</v>
      </c>
      <c r="N12" s="234">
        <f t="shared" si="5"/>
      </c>
      <c r="O12" s="223">
        <f t="shared" si="6"/>
      </c>
      <c r="P12" s="223">
        <f t="shared" si="1"/>
        <v>0</v>
      </c>
      <c r="Q12" s="303">
        <f>P12+P13</f>
        <v>0</v>
      </c>
    </row>
    <row r="13" spans="1:17" s="199" customFormat="1" ht="22.5" customHeight="1">
      <c r="A13" s="301"/>
      <c r="B13" s="299"/>
      <c r="C13" s="224" t="s">
        <v>23</v>
      </c>
      <c r="D13" s="225"/>
      <c r="E13" s="226"/>
      <c r="F13" s="227">
        <f t="shared" si="0"/>
        <v>0</v>
      </c>
      <c r="G13" s="225"/>
      <c r="H13" s="226"/>
      <c r="I13" s="227">
        <f t="shared" si="2"/>
        <v>0</v>
      </c>
      <c r="J13" s="228">
        <f t="shared" si="7"/>
        <v>0</v>
      </c>
      <c r="K13" s="229">
        <f t="shared" si="8"/>
      </c>
      <c r="L13" s="215">
        <f t="shared" si="3"/>
      </c>
      <c r="M13" s="228">
        <f t="shared" si="4"/>
        <v>0</v>
      </c>
      <c r="N13" s="228">
        <f t="shared" si="5"/>
      </c>
      <c r="O13" s="215">
        <f t="shared" si="6"/>
      </c>
      <c r="P13" s="215">
        <f t="shared" si="1"/>
        <v>0</v>
      </c>
      <c r="Q13" s="302"/>
    </row>
    <row r="14" spans="1:17" s="199" customFormat="1" ht="22.5" customHeight="1">
      <c r="A14" s="301">
        <v>4</v>
      </c>
      <c r="B14" s="298"/>
      <c r="C14" s="230" t="s">
        <v>22</v>
      </c>
      <c r="D14" s="231"/>
      <c r="E14" s="232"/>
      <c r="F14" s="233">
        <f t="shared" si="0"/>
        <v>0</v>
      </c>
      <c r="G14" s="231"/>
      <c r="H14" s="232"/>
      <c r="I14" s="233">
        <f t="shared" si="2"/>
        <v>0</v>
      </c>
      <c r="J14" s="234">
        <f t="shared" si="7"/>
        <v>0</v>
      </c>
      <c r="K14" s="235">
        <f t="shared" si="8"/>
      </c>
      <c r="L14" s="223">
        <f t="shared" si="3"/>
      </c>
      <c r="M14" s="234">
        <f t="shared" si="4"/>
        <v>0</v>
      </c>
      <c r="N14" s="234">
        <f t="shared" si="5"/>
      </c>
      <c r="O14" s="223">
        <f t="shared" si="6"/>
      </c>
      <c r="P14" s="223">
        <f t="shared" si="1"/>
        <v>0</v>
      </c>
      <c r="Q14" s="303">
        <f>P14+P15</f>
        <v>0</v>
      </c>
    </row>
    <row r="15" spans="1:17" s="199" customFormat="1" ht="22.5" customHeight="1">
      <c r="A15" s="301"/>
      <c r="B15" s="299"/>
      <c r="C15" s="224" t="s">
        <v>23</v>
      </c>
      <c r="D15" s="225"/>
      <c r="E15" s="226"/>
      <c r="F15" s="227">
        <f t="shared" si="0"/>
        <v>0</v>
      </c>
      <c r="G15" s="225"/>
      <c r="H15" s="226"/>
      <c r="I15" s="227">
        <f t="shared" si="2"/>
        <v>0</v>
      </c>
      <c r="J15" s="228">
        <f t="shared" si="7"/>
        <v>0</v>
      </c>
      <c r="K15" s="229">
        <f t="shared" si="8"/>
      </c>
      <c r="L15" s="215">
        <f t="shared" si="3"/>
      </c>
      <c r="M15" s="228">
        <f t="shared" si="4"/>
        <v>0</v>
      </c>
      <c r="N15" s="228">
        <f t="shared" si="5"/>
      </c>
      <c r="O15" s="215">
        <f t="shared" si="6"/>
      </c>
      <c r="P15" s="215">
        <f t="shared" si="1"/>
        <v>0</v>
      </c>
      <c r="Q15" s="302"/>
    </row>
    <row r="16" spans="1:17" s="199" customFormat="1" ht="22.5" customHeight="1">
      <c r="A16" s="301">
        <v>5</v>
      </c>
      <c r="B16" s="298"/>
      <c r="C16" s="230" t="s">
        <v>22</v>
      </c>
      <c r="D16" s="231"/>
      <c r="E16" s="232"/>
      <c r="F16" s="233">
        <f t="shared" si="0"/>
        <v>0</v>
      </c>
      <c r="G16" s="231"/>
      <c r="H16" s="232"/>
      <c r="I16" s="233">
        <f t="shared" si="2"/>
        <v>0</v>
      </c>
      <c r="J16" s="234">
        <f t="shared" si="7"/>
        <v>0</v>
      </c>
      <c r="K16" s="235">
        <f t="shared" si="8"/>
      </c>
      <c r="L16" s="223">
        <f t="shared" si="3"/>
      </c>
      <c r="M16" s="234">
        <f t="shared" si="4"/>
        <v>0</v>
      </c>
      <c r="N16" s="234">
        <f t="shared" si="5"/>
      </c>
      <c r="O16" s="223">
        <f t="shared" si="6"/>
      </c>
      <c r="P16" s="223">
        <f t="shared" si="1"/>
        <v>0</v>
      </c>
      <c r="Q16" s="303">
        <f>P16+P17</f>
        <v>0</v>
      </c>
    </row>
    <row r="17" spans="1:17" s="199" customFormat="1" ht="22.5" customHeight="1">
      <c r="A17" s="301"/>
      <c r="B17" s="299"/>
      <c r="C17" s="224" t="s">
        <v>23</v>
      </c>
      <c r="D17" s="225"/>
      <c r="E17" s="226"/>
      <c r="F17" s="227">
        <f t="shared" si="0"/>
        <v>0</v>
      </c>
      <c r="G17" s="225"/>
      <c r="H17" s="226"/>
      <c r="I17" s="227">
        <f t="shared" si="2"/>
        <v>0</v>
      </c>
      <c r="J17" s="228">
        <f t="shared" si="7"/>
        <v>0</v>
      </c>
      <c r="K17" s="229">
        <f t="shared" si="8"/>
      </c>
      <c r="L17" s="215">
        <f t="shared" si="3"/>
      </c>
      <c r="M17" s="228">
        <f t="shared" si="4"/>
        <v>0</v>
      </c>
      <c r="N17" s="228">
        <f t="shared" si="5"/>
      </c>
      <c r="O17" s="215">
        <f t="shared" si="6"/>
      </c>
      <c r="P17" s="215">
        <f t="shared" si="1"/>
        <v>0</v>
      </c>
      <c r="Q17" s="302"/>
    </row>
    <row r="18" spans="1:17" s="199" customFormat="1" ht="22.5" customHeight="1">
      <c r="A18" s="301">
        <v>6</v>
      </c>
      <c r="B18" s="298"/>
      <c r="C18" s="230" t="s">
        <v>22</v>
      </c>
      <c r="D18" s="231"/>
      <c r="E18" s="232"/>
      <c r="F18" s="233">
        <f t="shared" si="0"/>
        <v>0</v>
      </c>
      <c r="G18" s="231"/>
      <c r="H18" s="232"/>
      <c r="I18" s="233">
        <f t="shared" si="2"/>
        <v>0</v>
      </c>
      <c r="J18" s="234">
        <f t="shared" si="7"/>
        <v>0</v>
      </c>
      <c r="K18" s="235">
        <f t="shared" si="8"/>
      </c>
      <c r="L18" s="223">
        <f t="shared" si="3"/>
      </c>
      <c r="M18" s="234">
        <f t="shared" si="4"/>
        <v>0</v>
      </c>
      <c r="N18" s="234">
        <f t="shared" si="5"/>
      </c>
      <c r="O18" s="223">
        <f t="shared" si="6"/>
      </c>
      <c r="P18" s="223">
        <f t="shared" si="1"/>
        <v>0</v>
      </c>
      <c r="Q18" s="303">
        <f>P18+P19</f>
        <v>0</v>
      </c>
    </row>
    <row r="19" spans="1:17" s="199" customFormat="1" ht="22.5" customHeight="1">
      <c r="A19" s="301"/>
      <c r="B19" s="299"/>
      <c r="C19" s="224" t="s">
        <v>23</v>
      </c>
      <c r="D19" s="225"/>
      <c r="E19" s="226"/>
      <c r="F19" s="227">
        <f t="shared" si="0"/>
        <v>0</v>
      </c>
      <c r="G19" s="225"/>
      <c r="H19" s="226"/>
      <c r="I19" s="227">
        <f t="shared" si="2"/>
        <v>0</v>
      </c>
      <c r="J19" s="228">
        <f t="shared" si="7"/>
        <v>0</v>
      </c>
      <c r="K19" s="229">
        <f t="shared" si="8"/>
      </c>
      <c r="L19" s="215">
        <f t="shared" si="3"/>
      </c>
      <c r="M19" s="228">
        <f t="shared" si="4"/>
        <v>0</v>
      </c>
      <c r="N19" s="228">
        <f t="shared" si="5"/>
      </c>
      <c r="O19" s="215">
        <f t="shared" si="6"/>
      </c>
      <c r="P19" s="215">
        <f t="shared" si="1"/>
        <v>0</v>
      </c>
      <c r="Q19" s="302"/>
    </row>
    <row r="20" spans="1:17" s="199" customFormat="1" ht="22.5" customHeight="1">
      <c r="A20" s="301">
        <v>7</v>
      </c>
      <c r="B20" s="298"/>
      <c r="C20" s="230" t="s">
        <v>22</v>
      </c>
      <c r="D20" s="231"/>
      <c r="E20" s="232"/>
      <c r="F20" s="233">
        <f t="shared" si="0"/>
        <v>0</v>
      </c>
      <c r="G20" s="231"/>
      <c r="H20" s="232"/>
      <c r="I20" s="233">
        <f t="shared" si="2"/>
        <v>0</v>
      </c>
      <c r="J20" s="234">
        <f t="shared" si="7"/>
        <v>0</v>
      </c>
      <c r="K20" s="235">
        <f t="shared" si="8"/>
      </c>
      <c r="L20" s="223">
        <f t="shared" si="3"/>
      </c>
      <c r="M20" s="234">
        <f t="shared" si="4"/>
        <v>0</v>
      </c>
      <c r="N20" s="234">
        <f t="shared" si="5"/>
      </c>
      <c r="O20" s="223">
        <f t="shared" si="6"/>
      </c>
      <c r="P20" s="223">
        <f t="shared" si="1"/>
        <v>0</v>
      </c>
      <c r="Q20" s="303">
        <f>P20+P21</f>
        <v>0</v>
      </c>
    </row>
    <row r="21" spans="1:17" s="199" customFormat="1" ht="22.5" customHeight="1">
      <c r="A21" s="301"/>
      <c r="B21" s="299"/>
      <c r="C21" s="224" t="s">
        <v>23</v>
      </c>
      <c r="D21" s="225"/>
      <c r="E21" s="226"/>
      <c r="F21" s="227">
        <f t="shared" si="0"/>
        <v>0</v>
      </c>
      <c r="G21" s="225"/>
      <c r="H21" s="226"/>
      <c r="I21" s="227">
        <f t="shared" si="2"/>
        <v>0</v>
      </c>
      <c r="J21" s="228">
        <f t="shared" si="7"/>
        <v>0</v>
      </c>
      <c r="K21" s="229">
        <f t="shared" si="8"/>
      </c>
      <c r="L21" s="215">
        <f t="shared" si="3"/>
      </c>
      <c r="M21" s="228">
        <f t="shared" si="4"/>
        <v>0</v>
      </c>
      <c r="N21" s="228">
        <f t="shared" si="5"/>
      </c>
      <c r="O21" s="215">
        <f t="shared" si="6"/>
      </c>
      <c r="P21" s="215">
        <f t="shared" si="1"/>
        <v>0</v>
      </c>
      <c r="Q21" s="302"/>
    </row>
    <row r="22" spans="1:17" s="199" customFormat="1" ht="22.5" customHeight="1">
      <c r="A22" s="301">
        <v>8</v>
      </c>
      <c r="B22" s="298"/>
      <c r="C22" s="230" t="s">
        <v>22</v>
      </c>
      <c r="D22" s="231"/>
      <c r="E22" s="232"/>
      <c r="F22" s="233">
        <f t="shared" si="0"/>
        <v>0</v>
      </c>
      <c r="G22" s="231"/>
      <c r="H22" s="232"/>
      <c r="I22" s="233">
        <f t="shared" si="2"/>
        <v>0</v>
      </c>
      <c r="J22" s="234">
        <f t="shared" si="7"/>
        <v>0</v>
      </c>
      <c r="K22" s="235">
        <f t="shared" si="8"/>
      </c>
      <c r="L22" s="223">
        <f t="shared" si="3"/>
      </c>
      <c r="M22" s="234">
        <f t="shared" si="4"/>
        <v>0</v>
      </c>
      <c r="N22" s="234">
        <f t="shared" si="5"/>
      </c>
      <c r="O22" s="223">
        <f t="shared" si="6"/>
      </c>
      <c r="P22" s="223">
        <f t="shared" si="1"/>
        <v>0</v>
      </c>
      <c r="Q22" s="303">
        <f>P22+P23</f>
        <v>0</v>
      </c>
    </row>
    <row r="23" spans="1:17" s="199" customFormat="1" ht="22.5" customHeight="1">
      <c r="A23" s="301"/>
      <c r="B23" s="299"/>
      <c r="C23" s="224" t="s">
        <v>23</v>
      </c>
      <c r="D23" s="225"/>
      <c r="E23" s="226"/>
      <c r="F23" s="227">
        <f t="shared" si="0"/>
        <v>0</v>
      </c>
      <c r="G23" s="225"/>
      <c r="H23" s="226"/>
      <c r="I23" s="227">
        <f t="shared" si="2"/>
        <v>0</v>
      </c>
      <c r="J23" s="228">
        <f t="shared" si="7"/>
        <v>0</v>
      </c>
      <c r="K23" s="229">
        <f t="shared" si="8"/>
      </c>
      <c r="L23" s="215">
        <f t="shared" si="3"/>
      </c>
      <c r="M23" s="228">
        <f t="shared" si="4"/>
        <v>0</v>
      </c>
      <c r="N23" s="228">
        <f t="shared" si="5"/>
      </c>
      <c r="O23" s="215">
        <f t="shared" si="6"/>
      </c>
      <c r="P23" s="215">
        <f t="shared" si="1"/>
        <v>0</v>
      </c>
      <c r="Q23" s="302"/>
    </row>
    <row r="24" spans="1:17" s="199" customFormat="1" ht="22.5" customHeight="1">
      <c r="A24" s="301">
        <v>9</v>
      </c>
      <c r="B24" s="298"/>
      <c r="C24" s="230" t="s">
        <v>22</v>
      </c>
      <c r="D24" s="231"/>
      <c r="E24" s="232"/>
      <c r="F24" s="233">
        <f t="shared" si="0"/>
        <v>0</v>
      </c>
      <c r="G24" s="231"/>
      <c r="H24" s="232"/>
      <c r="I24" s="233">
        <f t="shared" si="2"/>
        <v>0</v>
      </c>
      <c r="J24" s="234">
        <f t="shared" si="7"/>
        <v>0</v>
      </c>
      <c r="K24" s="235">
        <f t="shared" si="8"/>
      </c>
      <c r="L24" s="223">
        <f t="shared" si="3"/>
      </c>
      <c r="M24" s="234">
        <f t="shared" si="4"/>
        <v>0</v>
      </c>
      <c r="N24" s="234">
        <f t="shared" si="5"/>
      </c>
      <c r="O24" s="223">
        <f t="shared" si="6"/>
      </c>
      <c r="P24" s="223">
        <f t="shared" si="1"/>
        <v>0</v>
      </c>
      <c r="Q24" s="303">
        <f>P24+P25</f>
        <v>0</v>
      </c>
    </row>
    <row r="25" spans="1:17" s="199" customFormat="1" ht="22.5" customHeight="1">
      <c r="A25" s="301"/>
      <c r="B25" s="299"/>
      <c r="C25" s="224" t="s">
        <v>23</v>
      </c>
      <c r="D25" s="225"/>
      <c r="E25" s="226"/>
      <c r="F25" s="227">
        <f t="shared" si="0"/>
        <v>0</v>
      </c>
      <c r="G25" s="225"/>
      <c r="H25" s="226"/>
      <c r="I25" s="227">
        <f t="shared" si="2"/>
        <v>0</v>
      </c>
      <c r="J25" s="228">
        <f t="shared" si="7"/>
        <v>0</v>
      </c>
      <c r="K25" s="229">
        <f t="shared" si="8"/>
      </c>
      <c r="L25" s="215">
        <f t="shared" si="3"/>
      </c>
      <c r="M25" s="228">
        <f t="shared" si="4"/>
        <v>0</v>
      </c>
      <c r="N25" s="228">
        <f t="shared" si="5"/>
      </c>
      <c r="O25" s="215">
        <f t="shared" si="6"/>
      </c>
      <c r="P25" s="215">
        <f t="shared" si="1"/>
        <v>0</v>
      </c>
      <c r="Q25" s="302"/>
    </row>
    <row r="26" spans="1:17" s="199" customFormat="1" ht="22.5" customHeight="1">
      <c r="A26" s="301">
        <v>10</v>
      </c>
      <c r="B26" s="298"/>
      <c r="C26" s="230" t="s">
        <v>22</v>
      </c>
      <c r="D26" s="231"/>
      <c r="E26" s="232"/>
      <c r="F26" s="233">
        <f t="shared" si="0"/>
        <v>0</v>
      </c>
      <c r="G26" s="231"/>
      <c r="H26" s="232"/>
      <c r="I26" s="233">
        <f t="shared" si="2"/>
        <v>0</v>
      </c>
      <c r="J26" s="234">
        <f t="shared" si="7"/>
        <v>0</v>
      </c>
      <c r="K26" s="235">
        <f t="shared" si="8"/>
      </c>
      <c r="L26" s="223">
        <f t="shared" si="3"/>
      </c>
      <c r="M26" s="234">
        <f t="shared" si="4"/>
        <v>0</v>
      </c>
      <c r="N26" s="234">
        <f t="shared" si="5"/>
      </c>
      <c r="O26" s="223">
        <f t="shared" si="6"/>
      </c>
      <c r="P26" s="223">
        <f t="shared" si="1"/>
        <v>0</v>
      </c>
      <c r="Q26" s="303">
        <f>P26+P27</f>
        <v>0</v>
      </c>
    </row>
    <row r="27" spans="1:17" s="199" customFormat="1" ht="22.5" customHeight="1">
      <c r="A27" s="301"/>
      <c r="B27" s="299"/>
      <c r="C27" s="224" t="s">
        <v>23</v>
      </c>
      <c r="D27" s="225"/>
      <c r="E27" s="226"/>
      <c r="F27" s="227">
        <f t="shared" si="0"/>
        <v>0</v>
      </c>
      <c r="G27" s="225"/>
      <c r="H27" s="226"/>
      <c r="I27" s="227">
        <f t="shared" si="2"/>
        <v>0</v>
      </c>
      <c r="J27" s="228">
        <f t="shared" si="7"/>
        <v>0</v>
      </c>
      <c r="K27" s="229">
        <f t="shared" si="8"/>
      </c>
      <c r="L27" s="215">
        <f t="shared" si="3"/>
      </c>
      <c r="M27" s="228">
        <f t="shared" si="4"/>
        <v>0</v>
      </c>
      <c r="N27" s="228">
        <f t="shared" si="5"/>
      </c>
      <c r="O27" s="215">
        <f t="shared" si="6"/>
      </c>
      <c r="P27" s="215">
        <f t="shared" si="1"/>
        <v>0</v>
      </c>
      <c r="Q27" s="302"/>
    </row>
    <row r="28" spans="1:17" s="199" customFormat="1" ht="22.5" customHeight="1">
      <c r="A28" s="301">
        <v>11</v>
      </c>
      <c r="B28" s="298"/>
      <c r="C28" s="230" t="s">
        <v>22</v>
      </c>
      <c r="D28" s="231"/>
      <c r="E28" s="232"/>
      <c r="F28" s="233">
        <f t="shared" si="0"/>
        <v>0</v>
      </c>
      <c r="G28" s="231"/>
      <c r="H28" s="232"/>
      <c r="I28" s="233">
        <f t="shared" si="2"/>
        <v>0</v>
      </c>
      <c r="J28" s="234">
        <f t="shared" si="7"/>
        <v>0</v>
      </c>
      <c r="K28" s="235">
        <f t="shared" si="8"/>
      </c>
      <c r="L28" s="223">
        <f t="shared" si="3"/>
      </c>
      <c r="M28" s="234">
        <f t="shared" si="4"/>
        <v>0</v>
      </c>
      <c r="N28" s="234">
        <f t="shared" si="5"/>
      </c>
      <c r="O28" s="223">
        <f t="shared" si="6"/>
      </c>
      <c r="P28" s="223">
        <f t="shared" si="1"/>
        <v>0</v>
      </c>
      <c r="Q28" s="303">
        <f>P28+P29</f>
        <v>0</v>
      </c>
    </row>
    <row r="29" spans="1:17" s="199" customFormat="1" ht="22.5" customHeight="1">
      <c r="A29" s="301"/>
      <c r="B29" s="299"/>
      <c r="C29" s="208" t="s">
        <v>23</v>
      </c>
      <c r="D29" s="209"/>
      <c r="E29" s="210"/>
      <c r="F29" s="211">
        <f t="shared" si="0"/>
        <v>0</v>
      </c>
      <c r="G29" s="209"/>
      <c r="H29" s="210"/>
      <c r="I29" s="211">
        <f t="shared" si="2"/>
        <v>0</v>
      </c>
      <c r="J29" s="212">
        <f t="shared" si="7"/>
        <v>0</v>
      </c>
      <c r="K29" s="213">
        <f t="shared" si="8"/>
      </c>
      <c r="L29" s="214">
        <f t="shared" si="3"/>
      </c>
      <c r="M29" s="212">
        <f t="shared" si="4"/>
        <v>0</v>
      </c>
      <c r="N29" s="212">
        <f t="shared" si="5"/>
      </c>
      <c r="O29" s="214">
        <f t="shared" si="6"/>
      </c>
      <c r="P29" s="214">
        <f t="shared" si="1"/>
        <v>0</v>
      </c>
      <c r="Q29" s="302"/>
    </row>
    <row r="30" spans="1:17" s="199" customFormat="1" ht="22.5" customHeight="1">
      <c r="A30" s="301">
        <v>12</v>
      </c>
      <c r="B30" s="299"/>
      <c r="C30" s="216" t="s">
        <v>22</v>
      </c>
      <c r="D30" s="217"/>
      <c r="E30" s="218"/>
      <c r="F30" s="219">
        <f t="shared" si="0"/>
        <v>0</v>
      </c>
      <c r="G30" s="217"/>
      <c r="H30" s="218"/>
      <c r="I30" s="219">
        <f t="shared" si="2"/>
        <v>0</v>
      </c>
      <c r="J30" s="220">
        <f t="shared" si="7"/>
        <v>0</v>
      </c>
      <c r="K30" s="221">
        <f t="shared" si="8"/>
      </c>
      <c r="L30" s="222">
        <f t="shared" si="3"/>
      </c>
      <c r="M30" s="220">
        <f t="shared" si="4"/>
        <v>0</v>
      </c>
      <c r="N30" s="220">
        <f t="shared" si="5"/>
      </c>
      <c r="O30" s="222">
        <f t="shared" si="6"/>
      </c>
      <c r="P30" s="222">
        <f t="shared" si="1"/>
        <v>0</v>
      </c>
      <c r="Q30" s="302">
        <f>P30+P31</f>
        <v>0</v>
      </c>
    </row>
    <row r="31" spans="1:17" s="199" customFormat="1" ht="22.5" customHeight="1">
      <c r="A31" s="301"/>
      <c r="B31" s="299"/>
      <c r="C31" s="224" t="s">
        <v>23</v>
      </c>
      <c r="D31" s="225"/>
      <c r="E31" s="226"/>
      <c r="F31" s="227">
        <f t="shared" si="0"/>
        <v>0</v>
      </c>
      <c r="G31" s="225"/>
      <c r="H31" s="226"/>
      <c r="I31" s="227">
        <f t="shared" si="2"/>
        <v>0</v>
      </c>
      <c r="J31" s="228">
        <f t="shared" si="7"/>
        <v>0</v>
      </c>
      <c r="K31" s="229">
        <f t="shared" si="8"/>
      </c>
      <c r="L31" s="215">
        <f t="shared" si="3"/>
      </c>
      <c r="M31" s="228">
        <f t="shared" si="4"/>
        <v>0</v>
      </c>
      <c r="N31" s="228">
        <f t="shared" si="5"/>
      </c>
      <c r="O31" s="215">
        <f t="shared" si="6"/>
      </c>
      <c r="P31" s="215">
        <f t="shared" si="1"/>
        <v>0</v>
      </c>
      <c r="Q31" s="302"/>
    </row>
    <row r="32" spans="1:17" s="199" customFormat="1" ht="22.5" customHeight="1">
      <c r="A32" s="301">
        <v>13</v>
      </c>
      <c r="B32" s="298"/>
      <c r="C32" s="230" t="s">
        <v>22</v>
      </c>
      <c r="D32" s="231"/>
      <c r="E32" s="232"/>
      <c r="F32" s="233">
        <f t="shared" si="0"/>
        <v>0</v>
      </c>
      <c r="G32" s="231"/>
      <c r="H32" s="232"/>
      <c r="I32" s="233">
        <f t="shared" si="2"/>
        <v>0</v>
      </c>
      <c r="J32" s="234">
        <f t="shared" si="7"/>
        <v>0</v>
      </c>
      <c r="K32" s="235">
        <f t="shared" si="8"/>
      </c>
      <c r="L32" s="223">
        <f t="shared" si="3"/>
      </c>
      <c r="M32" s="234">
        <f t="shared" si="4"/>
        <v>0</v>
      </c>
      <c r="N32" s="234">
        <f t="shared" si="5"/>
      </c>
      <c r="O32" s="223">
        <f t="shared" si="6"/>
      </c>
      <c r="P32" s="223">
        <f t="shared" si="1"/>
        <v>0</v>
      </c>
      <c r="Q32" s="303">
        <f>P32+P33</f>
        <v>0</v>
      </c>
    </row>
    <row r="33" spans="1:17" s="199" customFormat="1" ht="22.5" customHeight="1">
      <c r="A33" s="301"/>
      <c r="B33" s="299"/>
      <c r="C33" s="224" t="s">
        <v>23</v>
      </c>
      <c r="D33" s="225"/>
      <c r="E33" s="226"/>
      <c r="F33" s="227">
        <f t="shared" si="0"/>
        <v>0</v>
      </c>
      <c r="G33" s="225"/>
      <c r="H33" s="226"/>
      <c r="I33" s="227">
        <f t="shared" si="2"/>
        <v>0</v>
      </c>
      <c r="J33" s="228">
        <f t="shared" si="7"/>
        <v>0</v>
      </c>
      <c r="K33" s="229">
        <f t="shared" si="8"/>
      </c>
      <c r="L33" s="215">
        <f t="shared" si="3"/>
      </c>
      <c r="M33" s="228">
        <f t="shared" si="4"/>
        <v>0</v>
      </c>
      <c r="N33" s="228">
        <f t="shared" si="5"/>
      </c>
      <c r="O33" s="215">
        <f t="shared" si="6"/>
      </c>
      <c r="P33" s="215">
        <f t="shared" si="1"/>
        <v>0</v>
      </c>
      <c r="Q33" s="302"/>
    </row>
    <row r="34" spans="1:17" s="199" customFormat="1" ht="22.5" customHeight="1">
      <c r="A34" s="301">
        <v>14</v>
      </c>
      <c r="B34" s="298"/>
      <c r="C34" s="230" t="s">
        <v>22</v>
      </c>
      <c r="D34" s="231"/>
      <c r="E34" s="232"/>
      <c r="F34" s="233">
        <f t="shared" si="0"/>
        <v>0</v>
      </c>
      <c r="G34" s="231"/>
      <c r="H34" s="232"/>
      <c r="I34" s="233">
        <f t="shared" si="2"/>
        <v>0</v>
      </c>
      <c r="J34" s="234">
        <f t="shared" si="7"/>
        <v>0</v>
      </c>
      <c r="K34" s="235">
        <f t="shared" si="8"/>
      </c>
      <c r="L34" s="223">
        <f t="shared" si="3"/>
      </c>
      <c r="M34" s="234">
        <f t="shared" si="4"/>
        <v>0</v>
      </c>
      <c r="N34" s="234">
        <f t="shared" si="5"/>
      </c>
      <c r="O34" s="223">
        <f t="shared" si="6"/>
      </c>
      <c r="P34" s="223">
        <f t="shared" si="1"/>
        <v>0</v>
      </c>
      <c r="Q34" s="303">
        <f>P34+P35</f>
        <v>0</v>
      </c>
    </row>
    <row r="35" spans="1:17" s="199" customFormat="1" ht="22.5" customHeight="1">
      <c r="A35" s="301"/>
      <c r="B35" s="299"/>
      <c r="C35" s="224" t="s">
        <v>23</v>
      </c>
      <c r="D35" s="225"/>
      <c r="E35" s="226"/>
      <c r="F35" s="227">
        <f t="shared" si="0"/>
        <v>0</v>
      </c>
      <c r="G35" s="225"/>
      <c r="H35" s="226"/>
      <c r="I35" s="227">
        <f t="shared" si="2"/>
        <v>0</v>
      </c>
      <c r="J35" s="228">
        <f t="shared" si="7"/>
        <v>0</v>
      </c>
      <c r="K35" s="229">
        <f t="shared" si="8"/>
      </c>
      <c r="L35" s="215">
        <f t="shared" si="3"/>
      </c>
      <c r="M35" s="228">
        <f t="shared" si="4"/>
        <v>0</v>
      </c>
      <c r="N35" s="228">
        <f t="shared" si="5"/>
      </c>
      <c r="O35" s="215">
        <f t="shared" si="6"/>
      </c>
      <c r="P35" s="215">
        <f t="shared" si="1"/>
        <v>0</v>
      </c>
      <c r="Q35" s="302"/>
    </row>
    <row r="36" spans="1:17" s="199" customFormat="1" ht="22.5" customHeight="1">
      <c r="A36" s="301">
        <v>15</v>
      </c>
      <c r="B36" s="298"/>
      <c r="C36" s="230" t="s">
        <v>22</v>
      </c>
      <c r="D36" s="231"/>
      <c r="E36" s="232"/>
      <c r="F36" s="233">
        <f t="shared" si="0"/>
        <v>0</v>
      </c>
      <c r="G36" s="231"/>
      <c r="H36" s="232"/>
      <c r="I36" s="233">
        <f t="shared" si="2"/>
        <v>0</v>
      </c>
      <c r="J36" s="234">
        <f t="shared" si="7"/>
        <v>0</v>
      </c>
      <c r="K36" s="235">
        <f t="shared" si="8"/>
      </c>
      <c r="L36" s="223">
        <f t="shared" si="3"/>
      </c>
      <c r="M36" s="234">
        <f t="shared" si="4"/>
        <v>0</v>
      </c>
      <c r="N36" s="234">
        <f t="shared" si="5"/>
      </c>
      <c r="O36" s="223">
        <f t="shared" si="6"/>
      </c>
      <c r="P36" s="223">
        <f t="shared" si="1"/>
        <v>0</v>
      </c>
      <c r="Q36" s="303">
        <f>P36+P37</f>
        <v>0</v>
      </c>
    </row>
    <row r="37" spans="1:17" s="199" customFormat="1" ht="22.5" customHeight="1">
      <c r="A37" s="301"/>
      <c r="B37" s="299"/>
      <c r="C37" s="224" t="s">
        <v>23</v>
      </c>
      <c r="D37" s="225"/>
      <c r="E37" s="226"/>
      <c r="F37" s="227">
        <f t="shared" si="0"/>
        <v>0</v>
      </c>
      <c r="G37" s="225"/>
      <c r="H37" s="226"/>
      <c r="I37" s="227">
        <f t="shared" si="2"/>
        <v>0</v>
      </c>
      <c r="J37" s="228">
        <f t="shared" si="7"/>
        <v>0</v>
      </c>
      <c r="K37" s="229">
        <f t="shared" si="8"/>
      </c>
      <c r="L37" s="215">
        <f t="shared" si="3"/>
      </c>
      <c r="M37" s="228">
        <f t="shared" si="4"/>
        <v>0</v>
      </c>
      <c r="N37" s="228">
        <f t="shared" si="5"/>
      </c>
      <c r="O37" s="215">
        <f t="shared" si="6"/>
      </c>
      <c r="P37" s="215">
        <f t="shared" si="1"/>
        <v>0</v>
      </c>
      <c r="Q37" s="302"/>
    </row>
    <row r="38" spans="1:17" s="199" customFormat="1" ht="22.5" customHeight="1">
      <c r="A38" s="301">
        <v>16</v>
      </c>
      <c r="B38" s="298"/>
      <c r="C38" s="230" t="s">
        <v>22</v>
      </c>
      <c r="D38" s="231"/>
      <c r="E38" s="232"/>
      <c r="F38" s="233">
        <f t="shared" si="0"/>
        <v>0</v>
      </c>
      <c r="G38" s="231"/>
      <c r="H38" s="232"/>
      <c r="I38" s="233">
        <f t="shared" si="2"/>
        <v>0</v>
      </c>
      <c r="J38" s="234">
        <f t="shared" si="7"/>
        <v>0</v>
      </c>
      <c r="K38" s="235">
        <f t="shared" si="8"/>
      </c>
      <c r="L38" s="223">
        <f t="shared" si="3"/>
      </c>
      <c r="M38" s="234">
        <f t="shared" si="4"/>
        <v>0</v>
      </c>
      <c r="N38" s="234">
        <f t="shared" si="5"/>
      </c>
      <c r="O38" s="223">
        <f t="shared" si="6"/>
      </c>
      <c r="P38" s="223">
        <f t="shared" si="1"/>
        <v>0</v>
      </c>
      <c r="Q38" s="303">
        <f>P38+P39</f>
        <v>0</v>
      </c>
    </row>
    <row r="39" spans="1:17" s="199" customFormat="1" ht="22.5" customHeight="1">
      <c r="A39" s="301"/>
      <c r="B39" s="299"/>
      <c r="C39" s="224" t="s">
        <v>23</v>
      </c>
      <c r="D39" s="225"/>
      <c r="E39" s="226"/>
      <c r="F39" s="227">
        <f t="shared" si="0"/>
        <v>0</v>
      </c>
      <c r="G39" s="225"/>
      <c r="H39" s="226"/>
      <c r="I39" s="227">
        <f t="shared" si="2"/>
        <v>0</v>
      </c>
      <c r="J39" s="228">
        <f t="shared" si="7"/>
        <v>0</v>
      </c>
      <c r="K39" s="229">
        <f t="shared" si="8"/>
      </c>
      <c r="L39" s="215">
        <f t="shared" si="3"/>
      </c>
      <c r="M39" s="228">
        <f t="shared" si="4"/>
        <v>0</v>
      </c>
      <c r="N39" s="228">
        <f t="shared" si="5"/>
      </c>
      <c r="O39" s="215">
        <f t="shared" si="6"/>
      </c>
      <c r="P39" s="215">
        <f t="shared" si="1"/>
        <v>0</v>
      </c>
      <c r="Q39" s="302"/>
    </row>
    <row r="40" spans="1:17" s="199" customFormat="1" ht="22.5" customHeight="1">
      <c r="A40" s="301">
        <v>17</v>
      </c>
      <c r="B40" s="298"/>
      <c r="C40" s="230" t="s">
        <v>22</v>
      </c>
      <c r="D40" s="231"/>
      <c r="E40" s="232"/>
      <c r="F40" s="233">
        <f t="shared" si="0"/>
        <v>0</v>
      </c>
      <c r="G40" s="231"/>
      <c r="H40" s="232"/>
      <c r="I40" s="233">
        <f t="shared" si="2"/>
        <v>0</v>
      </c>
      <c r="J40" s="234">
        <f t="shared" si="7"/>
        <v>0</v>
      </c>
      <c r="K40" s="235">
        <f t="shared" si="8"/>
      </c>
      <c r="L40" s="223">
        <f t="shared" si="3"/>
      </c>
      <c r="M40" s="234">
        <f t="shared" si="4"/>
        <v>0</v>
      </c>
      <c r="N40" s="234">
        <f t="shared" si="5"/>
      </c>
      <c r="O40" s="223">
        <f t="shared" si="6"/>
      </c>
      <c r="P40" s="223">
        <f t="shared" si="1"/>
        <v>0</v>
      </c>
      <c r="Q40" s="303">
        <f>P40+P41</f>
        <v>0</v>
      </c>
    </row>
    <row r="41" spans="1:17" s="199" customFormat="1" ht="22.5" customHeight="1">
      <c r="A41" s="301"/>
      <c r="B41" s="299"/>
      <c r="C41" s="224" t="s">
        <v>23</v>
      </c>
      <c r="D41" s="225"/>
      <c r="E41" s="226"/>
      <c r="F41" s="227">
        <f t="shared" si="0"/>
        <v>0</v>
      </c>
      <c r="G41" s="225"/>
      <c r="H41" s="226"/>
      <c r="I41" s="227">
        <f t="shared" si="2"/>
        <v>0</v>
      </c>
      <c r="J41" s="228">
        <f t="shared" si="7"/>
        <v>0</v>
      </c>
      <c r="K41" s="229">
        <f t="shared" si="8"/>
      </c>
      <c r="L41" s="215">
        <f t="shared" si="3"/>
      </c>
      <c r="M41" s="228">
        <f t="shared" si="4"/>
        <v>0</v>
      </c>
      <c r="N41" s="228">
        <f t="shared" si="5"/>
      </c>
      <c r="O41" s="215">
        <f t="shared" si="6"/>
      </c>
      <c r="P41" s="215">
        <f t="shared" si="1"/>
        <v>0</v>
      </c>
      <c r="Q41" s="302"/>
    </row>
    <row r="42" spans="1:17" s="199" customFormat="1" ht="22.5" customHeight="1">
      <c r="A42" s="301">
        <v>18</v>
      </c>
      <c r="B42" s="298"/>
      <c r="C42" s="230" t="s">
        <v>22</v>
      </c>
      <c r="D42" s="231"/>
      <c r="E42" s="232"/>
      <c r="F42" s="233">
        <f t="shared" si="0"/>
        <v>0</v>
      </c>
      <c r="G42" s="231"/>
      <c r="H42" s="232"/>
      <c r="I42" s="233">
        <f t="shared" si="2"/>
        <v>0</v>
      </c>
      <c r="J42" s="234">
        <f t="shared" si="7"/>
        <v>0</v>
      </c>
      <c r="K42" s="235">
        <f t="shared" si="8"/>
      </c>
      <c r="L42" s="223">
        <f t="shared" si="3"/>
      </c>
      <c r="M42" s="234">
        <f t="shared" si="4"/>
        <v>0</v>
      </c>
      <c r="N42" s="234">
        <f t="shared" si="5"/>
      </c>
      <c r="O42" s="223">
        <f t="shared" si="6"/>
      </c>
      <c r="P42" s="223">
        <f t="shared" si="1"/>
        <v>0</v>
      </c>
      <c r="Q42" s="303">
        <f>P42+P43</f>
        <v>0</v>
      </c>
    </row>
    <row r="43" spans="1:17" s="199" customFormat="1" ht="22.5" customHeight="1">
      <c r="A43" s="301"/>
      <c r="B43" s="299"/>
      <c r="C43" s="224" t="s">
        <v>23</v>
      </c>
      <c r="D43" s="225"/>
      <c r="E43" s="226"/>
      <c r="F43" s="227">
        <f t="shared" si="0"/>
        <v>0</v>
      </c>
      <c r="G43" s="225"/>
      <c r="H43" s="226"/>
      <c r="I43" s="227">
        <f t="shared" si="2"/>
        <v>0</v>
      </c>
      <c r="J43" s="228">
        <f t="shared" si="7"/>
        <v>0</v>
      </c>
      <c r="K43" s="229">
        <f t="shared" si="8"/>
      </c>
      <c r="L43" s="215">
        <f t="shared" si="3"/>
      </c>
      <c r="M43" s="228">
        <f t="shared" si="4"/>
        <v>0</v>
      </c>
      <c r="N43" s="228">
        <f t="shared" si="5"/>
      </c>
      <c r="O43" s="215">
        <f t="shared" si="6"/>
      </c>
      <c r="P43" s="215">
        <f t="shared" si="1"/>
        <v>0</v>
      </c>
      <c r="Q43" s="302"/>
    </row>
    <row r="44" spans="1:17" s="199" customFormat="1" ht="22.5" customHeight="1">
      <c r="A44" s="301">
        <v>19</v>
      </c>
      <c r="B44" s="298"/>
      <c r="C44" s="230" t="s">
        <v>22</v>
      </c>
      <c r="D44" s="231"/>
      <c r="E44" s="232"/>
      <c r="F44" s="233">
        <f t="shared" si="0"/>
        <v>0</v>
      </c>
      <c r="G44" s="231"/>
      <c r="H44" s="232"/>
      <c r="I44" s="233">
        <f t="shared" si="2"/>
        <v>0</v>
      </c>
      <c r="J44" s="234">
        <f t="shared" si="7"/>
        <v>0</v>
      </c>
      <c r="K44" s="235">
        <f t="shared" si="8"/>
      </c>
      <c r="L44" s="223">
        <f t="shared" si="3"/>
      </c>
      <c r="M44" s="234">
        <f t="shared" si="4"/>
        <v>0</v>
      </c>
      <c r="N44" s="234">
        <f t="shared" si="5"/>
      </c>
      <c r="O44" s="223">
        <f t="shared" si="6"/>
      </c>
      <c r="P44" s="223">
        <f t="shared" si="1"/>
        <v>0</v>
      </c>
      <c r="Q44" s="303">
        <f>P44+P45</f>
        <v>0</v>
      </c>
    </row>
    <row r="45" spans="1:17" s="199" customFormat="1" ht="22.5" customHeight="1">
      <c r="A45" s="301"/>
      <c r="B45" s="299"/>
      <c r="C45" s="224" t="s">
        <v>23</v>
      </c>
      <c r="D45" s="225"/>
      <c r="E45" s="226"/>
      <c r="F45" s="227">
        <f t="shared" si="0"/>
        <v>0</v>
      </c>
      <c r="G45" s="225"/>
      <c r="H45" s="226"/>
      <c r="I45" s="227">
        <f t="shared" si="2"/>
        <v>0</v>
      </c>
      <c r="J45" s="228">
        <f t="shared" si="7"/>
        <v>0</v>
      </c>
      <c r="K45" s="229">
        <f t="shared" si="8"/>
      </c>
      <c r="L45" s="215">
        <f t="shared" si="3"/>
      </c>
      <c r="M45" s="228">
        <f t="shared" si="4"/>
        <v>0</v>
      </c>
      <c r="N45" s="228">
        <f t="shared" si="5"/>
      </c>
      <c r="O45" s="215">
        <f t="shared" si="6"/>
      </c>
      <c r="P45" s="215">
        <f t="shared" si="1"/>
        <v>0</v>
      </c>
      <c r="Q45" s="302"/>
    </row>
    <row r="46" spans="1:17" s="199" customFormat="1" ht="22.5" customHeight="1">
      <c r="A46" s="301">
        <v>20</v>
      </c>
      <c r="B46" s="298"/>
      <c r="C46" s="230" t="s">
        <v>22</v>
      </c>
      <c r="D46" s="231"/>
      <c r="E46" s="232"/>
      <c r="F46" s="233">
        <f t="shared" si="0"/>
        <v>0</v>
      </c>
      <c r="G46" s="231"/>
      <c r="H46" s="232"/>
      <c r="I46" s="233">
        <f t="shared" si="2"/>
        <v>0</v>
      </c>
      <c r="J46" s="234">
        <f t="shared" si="7"/>
        <v>0</v>
      </c>
      <c r="K46" s="235">
        <f t="shared" si="8"/>
      </c>
      <c r="L46" s="223">
        <f t="shared" si="3"/>
      </c>
      <c r="M46" s="234">
        <f t="shared" si="4"/>
        <v>0</v>
      </c>
      <c r="N46" s="234">
        <f t="shared" si="5"/>
      </c>
      <c r="O46" s="223">
        <f t="shared" si="6"/>
      </c>
      <c r="P46" s="223">
        <f t="shared" si="1"/>
        <v>0</v>
      </c>
      <c r="Q46" s="303">
        <f>P46+P47</f>
        <v>0</v>
      </c>
    </row>
    <row r="47" spans="1:17" s="199" customFormat="1" ht="22.5" customHeight="1" thickBot="1">
      <c r="A47" s="304"/>
      <c r="B47" s="305"/>
      <c r="C47" s="237" t="s">
        <v>23</v>
      </c>
      <c r="D47" s="238"/>
      <c r="E47" s="239"/>
      <c r="F47" s="240">
        <f t="shared" si="0"/>
        <v>0</v>
      </c>
      <c r="G47" s="238"/>
      <c r="H47" s="239"/>
      <c r="I47" s="240">
        <f t="shared" si="2"/>
        <v>0</v>
      </c>
      <c r="J47" s="241">
        <f t="shared" si="7"/>
        <v>0</v>
      </c>
      <c r="K47" s="242">
        <f t="shared" si="8"/>
      </c>
      <c r="L47" s="243">
        <f t="shared" si="3"/>
      </c>
      <c r="M47" s="241">
        <f t="shared" si="4"/>
        <v>0</v>
      </c>
      <c r="N47" s="241">
        <f t="shared" si="5"/>
      </c>
      <c r="O47" s="243">
        <f t="shared" si="6"/>
      </c>
      <c r="P47" s="243">
        <f t="shared" si="1"/>
        <v>0</v>
      </c>
      <c r="Q47" s="306"/>
    </row>
    <row r="48" ht="27" customHeight="1" thickBot="1">
      <c r="Q48" s="246">
        <f>SUM(Q8:Q47)</f>
        <v>0</v>
      </c>
    </row>
  </sheetData>
  <sheetProtection selectLockedCells="1"/>
  <mergeCells count="70">
    <mergeCell ref="A46:A47"/>
    <mergeCell ref="B46:B47"/>
    <mergeCell ref="Q46:Q47"/>
    <mergeCell ref="A42:A43"/>
    <mergeCell ref="B42:B43"/>
    <mergeCell ref="Q42:Q43"/>
    <mergeCell ref="A44:A45"/>
    <mergeCell ref="B44:B45"/>
    <mergeCell ref="Q44:Q45"/>
    <mergeCell ref="A38:A39"/>
    <mergeCell ref="B38:B39"/>
    <mergeCell ref="Q38:Q39"/>
    <mergeCell ref="A40:A41"/>
    <mergeCell ref="B40:B41"/>
    <mergeCell ref="Q40:Q41"/>
    <mergeCell ref="A34:A35"/>
    <mergeCell ref="B34:B35"/>
    <mergeCell ref="Q34:Q35"/>
    <mergeCell ref="A36:A37"/>
    <mergeCell ref="B36:B37"/>
    <mergeCell ref="Q36:Q37"/>
    <mergeCell ref="A30:A31"/>
    <mergeCell ref="B30:B31"/>
    <mergeCell ref="Q30:Q31"/>
    <mergeCell ref="A32:A33"/>
    <mergeCell ref="B32:B33"/>
    <mergeCell ref="Q32:Q33"/>
    <mergeCell ref="A26:A27"/>
    <mergeCell ref="B26:B27"/>
    <mergeCell ref="Q26:Q27"/>
    <mergeCell ref="A28:A29"/>
    <mergeCell ref="B28:B29"/>
    <mergeCell ref="Q28:Q29"/>
    <mergeCell ref="A22:A23"/>
    <mergeCell ref="B22:B23"/>
    <mergeCell ref="Q22:Q23"/>
    <mergeCell ref="A24:A25"/>
    <mergeCell ref="B24:B25"/>
    <mergeCell ref="Q24:Q25"/>
    <mergeCell ref="A18:A19"/>
    <mergeCell ref="B18:B19"/>
    <mergeCell ref="Q18:Q19"/>
    <mergeCell ref="A20:A21"/>
    <mergeCell ref="B20:B21"/>
    <mergeCell ref="Q20:Q21"/>
    <mergeCell ref="A14:A15"/>
    <mergeCell ref="B14:B15"/>
    <mergeCell ref="Q14:Q15"/>
    <mergeCell ref="A16:A17"/>
    <mergeCell ref="B16:B17"/>
    <mergeCell ref="Q16:Q17"/>
    <mergeCell ref="A10:A11"/>
    <mergeCell ref="B10:B11"/>
    <mergeCell ref="Q10:Q11"/>
    <mergeCell ref="A12:A13"/>
    <mergeCell ref="B12:B13"/>
    <mergeCell ref="Q12:Q13"/>
    <mergeCell ref="A1:L1"/>
    <mergeCell ref="B2:L2"/>
    <mergeCell ref="B6:B7"/>
    <mergeCell ref="D6:F6"/>
    <mergeCell ref="G6:I6"/>
    <mergeCell ref="J6:L6"/>
    <mergeCell ref="M6:O6"/>
    <mergeCell ref="P6:P7"/>
    <mergeCell ref="Q6:Q7"/>
    <mergeCell ref="B4:E4"/>
    <mergeCell ref="B8:B9"/>
    <mergeCell ref="A8:A9"/>
    <mergeCell ref="Q8:Q9"/>
  </mergeCells>
  <dataValidations count="2">
    <dataValidation type="list" allowBlank="1" showInputMessage="1" showErrorMessage="1" sqref="E8:E47">
      <formula1>$T$8:$T$10</formula1>
    </dataValidation>
    <dataValidation type="list" allowBlank="1" showInputMessage="1" showErrorMessage="1" sqref="H8:H47">
      <formula1>$U$8:$U$10</formula1>
    </dataValidation>
  </dataValidation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3.75390625" style="107" customWidth="1"/>
    <col min="2" max="2" width="9.00390625" style="107" customWidth="1"/>
    <col min="3" max="3" width="10.00390625" style="107" bestFit="1" customWidth="1"/>
    <col min="4" max="4" width="11.125" style="107" customWidth="1"/>
    <col min="5" max="5" width="9.125" style="107" bestFit="1" customWidth="1"/>
    <col min="6" max="6" width="9.00390625" style="107" customWidth="1"/>
    <col min="7" max="7" width="9.125" style="107" bestFit="1" customWidth="1"/>
    <col min="8" max="8" width="11.25390625" style="107" customWidth="1"/>
    <col min="9" max="9" width="9.125" style="107" bestFit="1" customWidth="1"/>
    <col min="10" max="16384" width="9.00390625" style="107" customWidth="1"/>
  </cols>
  <sheetData>
    <row r="1" spans="1:9" ht="21">
      <c r="A1" s="325" t="s">
        <v>206</v>
      </c>
      <c r="B1" s="325"/>
      <c r="C1" s="325"/>
      <c r="D1" s="325"/>
      <c r="E1" s="325"/>
      <c r="F1" s="325"/>
      <c r="G1" s="325"/>
      <c r="H1" s="325"/>
      <c r="I1" s="325"/>
    </row>
    <row r="2" spans="1:9" ht="25.5">
      <c r="A2" s="326" t="s">
        <v>70</v>
      </c>
      <c r="B2" s="326"/>
      <c r="C2" s="326"/>
      <c r="D2" s="326"/>
      <c r="E2" s="326"/>
      <c r="F2" s="326"/>
      <c r="G2" s="326"/>
      <c r="H2" s="326"/>
      <c r="I2" s="326"/>
    </row>
    <row r="3" spans="1:9" ht="24">
      <c r="A3" s="108"/>
      <c r="B3" s="108"/>
      <c r="C3" s="108"/>
      <c r="D3" s="108"/>
      <c r="E3" s="108"/>
      <c r="F3" s="108"/>
      <c r="G3" s="108"/>
      <c r="H3" s="108"/>
      <c r="I3" s="108"/>
    </row>
    <row r="4" spans="2:9" ht="25.5" customHeight="1">
      <c r="B4" s="319" t="s">
        <v>71</v>
      </c>
      <c r="C4" s="319"/>
      <c r="D4" s="320"/>
      <c r="E4" s="320"/>
      <c r="F4" s="320"/>
      <c r="G4" s="320"/>
      <c r="H4" s="320"/>
      <c r="I4" s="320"/>
    </row>
    <row r="5" spans="2:9" ht="25.5" customHeight="1">
      <c r="B5" s="327" t="s">
        <v>72</v>
      </c>
      <c r="C5" s="327"/>
      <c r="D5" s="328"/>
      <c r="E5" s="328"/>
      <c r="F5" s="328"/>
      <c r="G5" s="328"/>
      <c r="H5" s="328"/>
      <c r="I5" s="328"/>
    </row>
    <row r="6" spans="2:9" ht="25.5" customHeight="1">
      <c r="B6" s="317" t="s">
        <v>73</v>
      </c>
      <c r="C6" s="317"/>
      <c r="D6" s="318"/>
      <c r="E6" s="318"/>
      <c r="F6" s="318"/>
      <c r="G6" s="318"/>
      <c r="H6" s="318"/>
      <c r="I6" s="318"/>
    </row>
    <row r="7" spans="2:9" ht="25.5" customHeight="1">
      <c r="B7" s="319" t="s">
        <v>210</v>
      </c>
      <c r="C7" s="319"/>
      <c r="D7" s="320"/>
      <c r="E7" s="320"/>
      <c r="F7" s="320"/>
      <c r="G7" s="320"/>
      <c r="H7" s="320"/>
      <c r="I7" s="320"/>
    </row>
    <row r="8" ht="14.25" thickBot="1"/>
    <row r="9" spans="2:9" ht="27.75" customHeight="1" thickBot="1" thickTop="1">
      <c r="B9" s="321" t="s">
        <v>74</v>
      </c>
      <c r="C9" s="109" t="s">
        <v>75</v>
      </c>
      <c r="D9" s="110"/>
      <c r="E9" s="111" t="s">
        <v>76</v>
      </c>
      <c r="F9" s="110"/>
      <c r="G9" s="112" t="s">
        <v>77</v>
      </c>
      <c r="H9" s="110">
        <f>D9*F9</f>
        <v>0</v>
      </c>
      <c r="I9" s="113" t="s">
        <v>78</v>
      </c>
    </row>
    <row r="10" spans="2:9" ht="27.75" customHeight="1" thickBot="1" thickTop="1">
      <c r="B10" s="308"/>
      <c r="C10" s="114" t="s">
        <v>79</v>
      </c>
      <c r="D10" s="110"/>
      <c r="E10" s="115" t="s">
        <v>76</v>
      </c>
      <c r="F10" s="110"/>
      <c r="G10" s="116" t="s">
        <v>77</v>
      </c>
      <c r="H10" s="110">
        <f>D10*F10</f>
        <v>0</v>
      </c>
      <c r="I10" s="117" t="s">
        <v>78</v>
      </c>
    </row>
    <row r="11" spans="2:9" ht="27.75" customHeight="1" thickBot="1" thickTop="1">
      <c r="B11" s="308"/>
      <c r="C11" s="118" t="s">
        <v>66</v>
      </c>
      <c r="D11" s="119">
        <v>2500</v>
      </c>
      <c r="E11" s="115" t="s">
        <v>76</v>
      </c>
      <c r="F11" s="120">
        <v>0</v>
      </c>
      <c r="G11" s="116" t="s">
        <v>77</v>
      </c>
      <c r="H11" s="121">
        <f>D11*F11</f>
        <v>0</v>
      </c>
      <c r="I11" s="117" t="s">
        <v>78</v>
      </c>
    </row>
    <row r="12" spans="2:9" ht="27.75" customHeight="1" thickBot="1" thickTop="1">
      <c r="B12" s="308"/>
      <c r="C12" s="122" t="s">
        <v>207</v>
      </c>
      <c r="D12" s="123">
        <v>400</v>
      </c>
      <c r="E12" s="115" t="s">
        <v>76</v>
      </c>
      <c r="F12" s="115">
        <v>0</v>
      </c>
      <c r="G12" s="116" t="s">
        <v>77</v>
      </c>
      <c r="H12" s="121">
        <f>D12*F12</f>
        <v>0</v>
      </c>
      <c r="I12" s="117" t="s">
        <v>78</v>
      </c>
    </row>
    <row r="13" spans="2:9" ht="27.75" customHeight="1" thickBot="1" thickTop="1">
      <c r="B13" s="322"/>
      <c r="C13" s="124" t="s">
        <v>80</v>
      </c>
      <c r="D13" s="309"/>
      <c r="E13" s="323"/>
      <c r="F13" s="311"/>
      <c r="G13" s="324"/>
      <c r="H13" s="125">
        <f>SUM(H9:H12)</f>
        <v>0</v>
      </c>
      <c r="I13" s="126" t="s">
        <v>78</v>
      </c>
    </row>
    <row r="14" spans="2:9" ht="27.75" customHeight="1" thickBot="1" thickTop="1">
      <c r="B14" s="307" t="s">
        <v>81</v>
      </c>
      <c r="C14" s="114" t="s">
        <v>75</v>
      </c>
      <c r="D14" s="110"/>
      <c r="E14" s="115" t="s">
        <v>76</v>
      </c>
      <c r="F14" s="110"/>
      <c r="G14" s="116" t="s">
        <v>77</v>
      </c>
      <c r="H14" s="121">
        <f aca="true" t="shared" si="0" ref="H14:H19">D14*F14</f>
        <v>0</v>
      </c>
      <c r="I14" s="117" t="s">
        <v>78</v>
      </c>
    </row>
    <row r="15" spans="2:9" ht="27.75" customHeight="1" thickBot="1" thickTop="1">
      <c r="B15" s="308"/>
      <c r="C15" s="114" t="s">
        <v>79</v>
      </c>
      <c r="D15" s="110"/>
      <c r="E15" s="115" t="s">
        <v>76</v>
      </c>
      <c r="F15" s="110"/>
      <c r="G15" s="116" t="s">
        <v>77</v>
      </c>
      <c r="H15" s="121">
        <f t="shared" si="0"/>
        <v>0</v>
      </c>
      <c r="I15" s="117" t="s">
        <v>78</v>
      </c>
    </row>
    <row r="16" spans="2:9" ht="27.75" customHeight="1" thickBot="1" thickTop="1">
      <c r="B16" s="308"/>
      <c r="C16" s="118" t="s">
        <v>66</v>
      </c>
      <c r="D16" s="119">
        <v>2500</v>
      </c>
      <c r="E16" s="115" t="s">
        <v>76</v>
      </c>
      <c r="F16" s="120">
        <f>F14+F15</f>
        <v>0</v>
      </c>
      <c r="G16" s="116" t="s">
        <v>77</v>
      </c>
      <c r="H16" s="121">
        <f>D16*F16</f>
        <v>0</v>
      </c>
      <c r="I16" s="117" t="s">
        <v>78</v>
      </c>
    </row>
    <row r="17" spans="2:9" ht="27.75" customHeight="1" thickBot="1" thickTop="1">
      <c r="B17" s="308"/>
      <c r="C17" s="122" t="s">
        <v>211</v>
      </c>
      <c r="D17" s="123">
        <v>400</v>
      </c>
      <c r="E17" s="115" t="s">
        <v>76</v>
      </c>
      <c r="F17" s="115">
        <f>F14+F15</f>
        <v>0</v>
      </c>
      <c r="G17" s="116" t="s">
        <v>77</v>
      </c>
      <c r="H17" s="121">
        <f t="shared" si="0"/>
        <v>0</v>
      </c>
      <c r="I17" s="117" t="s">
        <v>78</v>
      </c>
    </row>
    <row r="18" spans="2:9" ht="27.75" customHeight="1" thickBot="1" thickTop="1">
      <c r="B18" s="308"/>
      <c r="C18" s="127" t="s">
        <v>80</v>
      </c>
      <c r="D18" s="309"/>
      <c r="E18" s="310"/>
      <c r="F18" s="311"/>
      <c r="G18" s="310"/>
      <c r="H18" s="128">
        <f>SUM(H14:H17)</f>
        <v>0</v>
      </c>
      <c r="I18" s="129" t="s">
        <v>78</v>
      </c>
    </row>
    <row r="19" spans="2:9" ht="27.75" customHeight="1" hidden="1" thickBot="1" thickTop="1">
      <c r="B19" s="130" t="s">
        <v>82</v>
      </c>
      <c r="C19" s="131" t="s">
        <v>66</v>
      </c>
      <c r="D19" s="132">
        <v>2000</v>
      </c>
      <c r="E19" s="133" t="s">
        <v>76</v>
      </c>
      <c r="F19" s="134"/>
      <c r="G19" s="135" t="s">
        <v>77</v>
      </c>
      <c r="H19" s="136">
        <f t="shared" si="0"/>
        <v>0</v>
      </c>
      <c r="I19" s="137" t="s">
        <v>78</v>
      </c>
    </row>
    <row r="20" spans="2:9" ht="27.75" customHeight="1" thickBot="1">
      <c r="B20" s="138" t="s">
        <v>83</v>
      </c>
      <c r="C20" s="312"/>
      <c r="D20" s="313"/>
      <c r="E20" s="313"/>
      <c r="F20" s="313"/>
      <c r="G20" s="314"/>
      <c r="H20" s="139">
        <f>SUM(H13,H18)</f>
        <v>0</v>
      </c>
      <c r="I20" s="140" t="s">
        <v>78</v>
      </c>
    </row>
    <row r="21" spans="2:9" ht="27.75" customHeight="1">
      <c r="B21" s="141"/>
      <c r="C21" s="141"/>
      <c r="D21" s="141"/>
      <c r="E21" s="141"/>
      <c r="F21" s="141"/>
      <c r="G21" s="141"/>
      <c r="H21" s="141"/>
      <c r="I21" s="141"/>
    </row>
    <row r="22" spans="1:2" ht="13.5">
      <c r="A22" s="107" t="s">
        <v>208</v>
      </c>
      <c r="B22" s="107" t="s">
        <v>85</v>
      </c>
    </row>
    <row r="23" ht="15" customHeight="1"/>
    <row r="24" spans="1:9" ht="13.5">
      <c r="A24" s="107" t="s">
        <v>208</v>
      </c>
      <c r="B24" s="107" t="s">
        <v>68</v>
      </c>
      <c r="C24" s="107" t="s">
        <v>86</v>
      </c>
      <c r="D24" s="142" t="s">
        <v>87</v>
      </c>
      <c r="E24" s="143">
        <v>1500</v>
      </c>
      <c r="F24" s="142" t="s">
        <v>88</v>
      </c>
      <c r="G24" s="143">
        <v>2500</v>
      </c>
      <c r="H24" s="142"/>
      <c r="I24" s="143"/>
    </row>
    <row r="25" spans="3:9" ht="13.5">
      <c r="C25" s="107" t="s">
        <v>89</v>
      </c>
      <c r="D25" s="142" t="s">
        <v>87</v>
      </c>
      <c r="E25" s="143">
        <v>2000</v>
      </c>
      <c r="F25" s="142" t="s">
        <v>88</v>
      </c>
      <c r="G25" s="143">
        <v>3000</v>
      </c>
      <c r="H25" s="142"/>
      <c r="I25" s="143"/>
    </row>
    <row r="26" spans="3:9" ht="13.5">
      <c r="C26" s="107" t="s">
        <v>90</v>
      </c>
      <c r="D26" s="142" t="s">
        <v>87</v>
      </c>
      <c r="E26" s="143">
        <v>3000</v>
      </c>
      <c r="F26" s="142" t="s">
        <v>88</v>
      </c>
      <c r="G26" s="143">
        <v>4500</v>
      </c>
      <c r="H26" s="142"/>
      <c r="I26" s="143"/>
    </row>
    <row r="27" spans="4:9" ht="15" customHeight="1">
      <c r="D27" s="142"/>
      <c r="E27" s="143"/>
      <c r="F27" s="142"/>
      <c r="G27" s="143"/>
      <c r="H27" s="142"/>
      <c r="I27" s="143"/>
    </row>
    <row r="28" spans="1:9" ht="13.5">
      <c r="A28" s="107" t="s">
        <v>208</v>
      </c>
      <c r="B28" s="315" t="s">
        <v>91</v>
      </c>
      <c r="C28" s="315"/>
      <c r="D28" s="315"/>
      <c r="E28" s="315"/>
      <c r="F28" s="315"/>
      <c r="G28" s="315"/>
      <c r="H28" s="315"/>
      <c r="I28" s="315"/>
    </row>
    <row r="29" spans="2:9" ht="15" customHeight="1">
      <c r="B29" s="248"/>
      <c r="C29" s="248"/>
      <c r="D29" s="248"/>
      <c r="E29" s="248"/>
      <c r="F29" s="248"/>
      <c r="G29" s="248"/>
      <c r="H29" s="248"/>
      <c r="I29" s="248"/>
    </row>
    <row r="30" spans="1:9" ht="36.75" customHeight="1">
      <c r="A30" s="144" t="s">
        <v>208</v>
      </c>
      <c r="B30" s="316" t="s">
        <v>209</v>
      </c>
      <c r="C30" s="316"/>
      <c r="D30" s="316"/>
      <c r="E30" s="316"/>
      <c r="F30" s="316"/>
      <c r="G30" s="316"/>
      <c r="H30" s="316"/>
      <c r="I30" s="316"/>
    </row>
    <row r="31" spans="1:9" ht="15" customHeight="1">
      <c r="A31" s="144"/>
      <c r="B31" s="249"/>
      <c r="C31" s="249"/>
      <c r="D31" s="249"/>
      <c r="E31" s="249"/>
      <c r="F31" s="249"/>
      <c r="G31" s="249"/>
      <c r="H31" s="249"/>
      <c r="I31" s="249"/>
    </row>
    <row r="32" spans="1:9" ht="44.25" customHeight="1">
      <c r="A32" s="144" t="s">
        <v>84</v>
      </c>
      <c r="B32" s="316" t="s">
        <v>92</v>
      </c>
      <c r="C32" s="316"/>
      <c r="D32" s="316"/>
      <c r="E32" s="316"/>
      <c r="F32" s="316"/>
      <c r="G32" s="316"/>
      <c r="H32" s="316"/>
      <c r="I32" s="316"/>
    </row>
  </sheetData>
  <sheetProtection/>
  <mergeCells count="18">
    <mergeCell ref="A1:I1"/>
    <mergeCell ref="A2:I2"/>
    <mergeCell ref="B4:C4"/>
    <mergeCell ref="D4:I4"/>
    <mergeCell ref="B5:C5"/>
    <mergeCell ref="D5:I5"/>
    <mergeCell ref="B6:C6"/>
    <mergeCell ref="D6:I6"/>
    <mergeCell ref="B7:C7"/>
    <mergeCell ref="D7:I7"/>
    <mergeCell ref="B9:B13"/>
    <mergeCell ref="D13:G13"/>
    <mergeCell ref="B14:B18"/>
    <mergeCell ref="D18:G18"/>
    <mergeCell ref="C20:G20"/>
    <mergeCell ref="B28:I28"/>
    <mergeCell ref="B30:I30"/>
    <mergeCell ref="B32:I32"/>
  </mergeCells>
  <conditionalFormatting sqref="H9">
    <cfRule type="cellIs" priority="10" dxfId="17" operator="equal">
      <formula>0</formula>
    </cfRule>
    <cfRule type="cellIs" priority="11" dxfId="9" operator="equal">
      <formula>0</formula>
    </cfRule>
  </conditionalFormatting>
  <conditionalFormatting sqref="H10">
    <cfRule type="cellIs" priority="9" dxfId="17" operator="equal">
      <formula>0</formula>
    </cfRule>
  </conditionalFormatting>
  <conditionalFormatting sqref="H14:H15 H17">
    <cfRule type="cellIs" priority="7" dxfId="17" operator="equal">
      <formula>0</formula>
    </cfRule>
  </conditionalFormatting>
  <conditionalFormatting sqref="H12">
    <cfRule type="cellIs" priority="8" dxfId="17" operator="equal">
      <formula>0</formula>
    </cfRule>
  </conditionalFormatting>
  <conditionalFormatting sqref="H13">
    <cfRule type="cellIs" priority="5" dxfId="17" operator="equal">
      <formula>0</formula>
    </cfRule>
    <cfRule type="cellIs" priority="6" dxfId="0" operator="equal">
      <formula>0</formula>
    </cfRule>
  </conditionalFormatting>
  <conditionalFormatting sqref="H18">
    <cfRule type="cellIs" priority="4" dxfId="17" operator="equal">
      <formula>0</formula>
    </cfRule>
  </conditionalFormatting>
  <conditionalFormatting sqref="H19:H20">
    <cfRule type="cellIs" priority="3" dxfId="17" operator="equal">
      <formula>0</formula>
    </cfRule>
  </conditionalFormatting>
  <conditionalFormatting sqref="H11">
    <cfRule type="cellIs" priority="2" dxfId="17" operator="equal">
      <formula>0</formula>
    </cfRule>
  </conditionalFormatting>
  <conditionalFormatting sqref="H16">
    <cfRule type="cellIs" priority="1" dxfId="17" operator="equal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49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2" width="4.125" style="145" customWidth="1"/>
    <col min="3" max="3" width="21.00390625" style="145" customWidth="1"/>
    <col min="4" max="4" width="9.25390625" style="145" customWidth="1"/>
    <col min="5" max="5" width="62.625" style="145" customWidth="1"/>
    <col min="6" max="6" width="20.75390625" style="145" customWidth="1"/>
    <col min="7" max="7" width="15.625" style="145" customWidth="1"/>
    <col min="8" max="16384" width="9.00390625" style="145" customWidth="1"/>
  </cols>
  <sheetData>
    <row r="1" spans="3:8" ht="30" customHeight="1">
      <c r="C1" s="146" t="s">
        <v>212</v>
      </c>
      <c r="D1" s="146"/>
      <c r="E1" s="146"/>
      <c r="F1" s="146"/>
      <c r="G1" s="147" t="s">
        <v>213</v>
      </c>
      <c r="H1" s="148"/>
    </row>
    <row r="2" spans="3:8" ht="32.25" customHeight="1" thickBot="1">
      <c r="C2" s="149" t="s">
        <v>93</v>
      </c>
      <c r="D2" s="350"/>
      <c r="E2" s="350"/>
      <c r="F2" s="150"/>
      <c r="G2" s="150"/>
      <c r="H2" s="148"/>
    </row>
    <row r="3" spans="3:8" ht="6" customHeight="1" thickBot="1">
      <c r="C3" s="151"/>
      <c r="D3" s="152"/>
      <c r="E3" s="152"/>
      <c r="F3" s="150"/>
      <c r="G3" s="150"/>
      <c r="H3" s="148"/>
    </row>
    <row r="4" spans="2:8" ht="21.75" customHeight="1">
      <c r="B4" s="338" t="s">
        <v>214</v>
      </c>
      <c r="C4" s="340" t="s">
        <v>94</v>
      </c>
      <c r="D4" s="342" t="s">
        <v>95</v>
      </c>
      <c r="E4" s="344" t="s">
        <v>96</v>
      </c>
      <c r="F4" s="346" t="s">
        <v>97</v>
      </c>
      <c r="G4" s="153" t="s">
        <v>98</v>
      </c>
      <c r="H4" s="148"/>
    </row>
    <row r="5" spans="2:9" ht="21.75" customHeight="1" thickBot="1">
      <c r="B5" s="339"/>
      <c r="C5" s="341"/>
      <c r="D5" s="343"/>
      <c r="E5" s="345"/>
      <c r="F5" s="343"/>
      <c r="G5" s="154" t="s">
        <v>99</v>
      </c>
      <c r="H5" s="148"/>
      <c r="I5" s="155"/>
    </row>
    <row r="6" spans="2:8" ht="21" customHeight="1" thickTop="1">
      <c r="B6" s="347">
        <v>1</v>
      </c>
      <c r="C6" s="348"/>
      <c r="D6" s="348"/>
      <c r="E6" s="156" t="s">
        <v>215</v>
      </c>
      <c r="F6" s="349"/>
      <c r="G6" s="157"/>
      <c r="H6" s="148"/>
    </row>
    <row r="7" spans="2:8" ht="21" customHeight="1">
      <c r="B7" s="335"/>
      <c r="C7" s="336"/>
      <c r="D7" s="336"/>
      <c r="E7" s="158"/>
      <c r="F7" s="337"/>
      <c r="G7" s="159"/>
      <c r="H7" s="148"/>
    </row>
    <row r="8" spans="2:8" ht="21" customHeight="1">
      <c r="B8" s="329">
        <v>2</v>
      </c>
      <c r="C8" s="331"/>
      <c r="D8" s="331"/>
      <c r="E8" s="160" t="s">
        <v>100</v>
      </c>
      <c r="F8" s="333"/>
      <c r="G8" s="159"/>
      <c r="H8" s="148"/>
    </row>
    <row r="9" spans="2:8" ht="21" customHeight="1">
      <c r="B9" s="335"/>
      <c r="C9" s="336"/>
      <c r="D9" s="336"/>
      <c r="E9" s="158"/>
      <c r="F9" s="337"/>
      <c r="G9" s="159"/>
      <c r="H9" s="148"/>
    </row>
    <row r="10" spans="2:8" ht="21" customHeight="1">
      <c r="B10" s="329">
        <v>3</v>
      </c>
      <c r="C10" s="331"/>
      <c r="D10" s="331"/>
      <c r="E10" s="160" t="s">
        <v>100</v>
      </c>
      <c r="F10" s="333"/>
      <c r="G10" s="159"/>
      <c r="H10" s="148"/>
    </row>
    <row r="11" spans="2:8" ht="21" customHeight="1">
      <c r="B11" s="335"/>
      <c r="C11" s="336"/>
      <c r="D11" s="336"/>
      <c r="E11" s="158"/>
      <c r="F11" s="337"/>
      <c r="G11" s="159"/>
      <c r="H11" s="148"/>
    </row>
    <row r="12" spans="2:8" ht="21" customHeight="1">
      <c r="B12" s="329">
        <v>4</v>
      </c>
      <c r="C12" s="331"/>
      <c r="D12" s="331"/>
      <c r="E12" s="160" t="s">
        <v>100</v>
      </c>
      <c r="F12" s="333"/>
      <c r="G12" s="159"/>
      <c r="H12" s="148"/>
    </row>
    <row r="13" spans="2:8" ht="21" customHeight="1">
      <c r="B13" s="335"/>
      <c r="C13" s="336"/>
      <c r="D13" s="336"/>
      <c r="E13" s="158"/>
      <c r="F13" s="337"/>
      <c r="G13" s="159"/>
      <c r="H13" s="148"/>
    </row>
    <row r="14" spans="2:8" ht="21" customHeight="1">
      <c r="B14" s="329">
        <v>5</v>
      </c>
      <c r="C14" s="331"/>
      <c r="D14" s="331"/>
      <c r="E14" s="160" t="s">
        <v>100</v>
      </c>
      <c r="F14" s="333"/>
      <c r="G14" s="159"/>
      <c r="H14" s="148"/>
    </row>
    <row r="15" spans="2:8" ht="21" customHeight="1">
      <c r="B15" s="335"/>
      <c r="C15" s="336"/>
      <c r="D15" s="336"/>
      <c r="E15" s="158"/>
      <c r="F15" s="337"/>
      <c r="G15" s="159"/>
      <c r="H15" s="148"/>
    </row>
    <row r="16" spans="2:8" ht="21" customHeight="1">
      <c r="B16" s="329">
        <v>6</v>
      </c>
      <c r="C16" s="331"/>
      <c r="D16" s="331"/>
      <c r="E16" s="160" t="s">
        <v>216</v>
      </c>
      <c r="F16" s="333"/>
      <c r="G16" s="159"/>
      <c r="H16" s="148"/>
    </row>
    <row r="17" spans="2:8" ht="21" customHeight="1">
      <c r="B17" s="335"/>
      <c r="C17" s="336"/>
      <c r="D17" s="336"/>
      <c r="E17" s="158"/>
      <c r="F17" s="337"/>
      <c r="G17" s="159"/>
      <c r="H17" s="148"/>
    </row>
    <row r="18" spans="2:8" ht="21" customHeight="1">
      <c r="B18" s="329">
        <v>7</v>
      </c>
      <c r="C18" s="331"/>
      <c r="D18" s="331"/>
      <c r="E18" s="160" t="s">
        <v>215</v>
      </c>
      <c r="F18" s="333"/>
      <c r="G18" s="159"/>
      <c r="H18" s="148"/>
    </row>
    <row r="19" spans="2:8" ht="21" customHeight="1">
      <c r="B19" s="335"/>
      <c r="C19" s="336"/>
      <c r="D19" s="336"/>
      <c r="E19" s="158"/>
      <c r="F19" s="337"/>
      <c r="G19" s="159"/>
      <c r="H19" s="148"/>
    </row>
    <row r="20" spans="2:8" ht="21" customHeight="1">
      <c r="B20" s="329">
        <v>8</v>
      </c>
      <c r="C20" s="331"/>
      <c r="D20" s="331"/>
      <c r="E20" s="160" t="s">
        <v>216</v>
      </c>
      <c r="F20" s="333"/>
      <c r="G20" s="159"/>
      <c r="H20" s="148"/>
    </row>
    <row r="21" spans="2:8" ht="21" customHeight="1">
      <c r="B21" s="335"/>
      <c r="C21" s="336"/>
      <c r="D21" s="336"/>
      <c r="E21" s="158"/>
      <c r="F21" s="337"/>
      <c r="G21" s="159"/>
      <c r="H21" s="148"/>
    </row>
    <row r="22" spans="2:8" ht="21" customHeight="1">
      <c r="B22" s="329">
        <v>9</v>
      </c>
      <c r="C22" s="331"/>
      <c r="D22" s="331"/>
      <c r="E22" s="160" t="s">
        <v>217</v>
      </c>
      <c r="F22" s="333"/>
      <c r="G22" s="159"/>
      <c r="H22" s="148"/>
    </row>
    <row r="23" spans="2:8" ht="21" customHeight="1">
      <c r="B23" s="335"/>
      <c r="C23" s="336"/>
      <c r="D23" s="336"/>
      <c r="E23" s="158"/>
      <c r="F23" s="337"/>
      <c r="G23" s="159"/>
      <c r="H23" s="148"/>
    </row>
    <row r="24" spans="2:8" ht="21" customHeight="1">
      <c r="B24" s="329">
        <v>10</v>
      </c>
      <c r="C24" s="331"/>
      <c r="D24" s="331"/>
      <c r="E24" s="160" t="s">
        <v>218</v>
      </c>
      <c r="F24" s="333"/>
      <c r="G24" s="159"/>
      <c r="H24" s="148"/>
    </row>
    <row r="25" spans="2:8" ht="21" customHeight="1" thickBot="1">
      <c r="B25" s="330"/>
      <c r="C25" s="332"/>
      <c r="D25" s="332"/>
      <c r="E25" s="161"/>
      <c r="F25" s="334"/>
      <c r="G25" s="162"/>
      <c r="H25" s="148"/>
    </row>
    <row r="26" spans="2:8" ht="8.25" customHeight="1">
      <c r="B26" s="155"/>
      <c r="C26" s="155"/>
      <c r="D26" s="155"/>
      <c r="E26" s="163"/>
      <c r="F26" s="163"/>
      <c r="G26" s="163"/>
      <c r="H26" s="148"/>
    </row>
    <row r="27" spans="2:8" ht="21" customHeight="1" thickBot="1">
      <c r="B27" s="164"/>
      <c r="C27" s="164"/>
      <c r="D27" s="164"/>
      <c r="E27" s="165"/>
      <c r="F27" s="165"/>
      <c r="G27" s="147" t="s">
        <v>219</v>
      </c>
      <c r="H27" s="148"/>
    </row>
    <row r="28" spans="2:8" ht="21.75" customHeight="1">
      <c r="B28" s="338" t="s">
        <v>220</v>
      </c>
      <c r="C28" s="340" t="s">
        <v>94</v>
      </c>
      <c r="D28" s="342" t="s">
        <v>95</v>
      </c>
      <c r="E28" s="344" t="s">
        <v>96</v>
      </c>
      <c r="F28" s="346" t="s">
        <v>97</v>
      </c>
      <c r="G28" s="153" t="s">
        <v>98</v>
      </c>
      <c r="H28" s="148"/>
    </row>
    <row r="29" spans="2:9" ht="21.75" customHeight="1" thickBot="1">
      <c r="B29" s="339"/>
      <c r="C29" s="341"/>
      <c r="D29" s="343"/>
      <c r="E29" s="345"/>
      <c r="F29" s="343"/>
      <c r="G29" s="154" t="s">
        <v>99</v>
      </c>
      <c r="H29" s="148"/>
      <c r="I29" s="155"/>
    </row>
    <row r="30" spans="2:8" ht="21" customHeight="1" thickTop="1">
      <c r="B30" s="347">
        <v>11</v>
      </c>
      <c r="C30" s="348"/>
      <c r="D30" s="348"/>
      <c r="E30" s="156" t="s">
        <v>215</v>
      </c>
      <c r="F30" s="349"/>
      <c r="G30" s="157"/>
      <c r="H30" s="148"/>
    </row>
    <row r="31" spans="2:8" ht="21" customHeight="1">
      <c r="B31" s="335"/>
      <c r="C31" s="336"/>
      <c r="D31" s="336"/>
      <c r="E31" s="158"/>
      <c r="F31" s="337"/>
      <c r="G31" s="159"/>
      <c r="H31" s="148"/>
    </row>
    <row r="32" spans="2:8" ht="21" customHeight="1">
      <c r="B32" s="329">
        <f>B30+1</f>
        <v>12</v>
      </c>
      <c r="C32" s="331"/>
      <c r="D32" s="331"/>
      <c r="E32" s="160" t="s">
        <v>218</v>
      </c>
      <c r="F32" s="333"/>
      <c r="G32" s="159"/>
      <c r="H32" s="148"/>
    </row>
    <row r="33" spans="2:8" ht="21" customHeight="1">
      <c r="B33" s="335"/>
      <c r="C33" s="336"/>
      <c r="D33" s="336"/>
      <c r="E33" s="158"/>
      <c r="F33" s="337"/>
      <c r="G33" s="159"/>
      <c r="H33" s="148"/>
    </row>
    <row r="34" spans="2:8" ht="21" customHeight="1">
      <c r="B34" s="329">
        <f>B32+1</f>
        <v>13</v>
      </c>
      <c r="C34" s="331"/>
      <c r="D34" s="331"/>
      <c r="E34" s="160" t="s">
        <v>216</v>
      </c>
      <c r="F34" s="333"/>
      <c r="G34" s="159"/>
      <c r="H34" s="148"/>
    </row>
    <row r="35" spans="2:8" ht="21" customHeight="1">
      <c r="B35" s="335"/>
      <c r="C35" s="336"/>
      <c r="D35" s="336"/>
      <c r="E35" s="158"/>
      <c r="F35" s="337"/>
      <c r="G35" s="159"/>
      <c r="H35" s="148"/>
    </row>
    <row r="36" spans="2:8" ht="21" customHeight="1">
      <c r="B36" s="329">
        <f>B34+1</f>
        <v>14</v>
      </c>
      <c r="C36" s="331"/>
      <c r="D36" s="331"/>
      <c r="E36" s="160" t="s">
        <v>100</v>
      </c>
      <c r="F36" s="333"/>
      <c r="G36" s="159"/>
      <c r="H36" s="148"/>
    </row>
    <row r="37" spans="2:8" ht="21" customHeight="1">
      <c r="B37" s="335"/>
      <c r="C37" s="336"/>
      <c r="D37" s="336"/>
      <c r="E37" s="158"/>
      <c r="F37" s="337"/>
      <c r="G37" s="159"/>
      <c r="H37" s="148"/>
    </row>
    <row r="38" spans="2:8" ht="21" customHeight="1">
      <c r="B38" s="329">
        <f>B36+1</f>
        <v>15</v>
      </c>
      <c r="C38" s="331"/>
      <c r="D38" s="331"/>
      <c r="E38" s="160" t="s">
        <v>217</v>
      </c>
      <c r="F38" s="333"/>
      <c r="G38" s="159"/>
      <c r="H38" s="148"/>
    </row>
    <row r="39" spans="2:8" ht="21" customHeight="1">
      <c r="B39" s="335"/>
      <c r="C39" s="336"/>
      <c r="D39" s="336"/>
      <c r="E39" s="158"/>
      <c r="F39" s="337"/>
      <c r="G39" s="159"/>
      <c r="H39" s="148"/>
    </row>
    <row r="40" spans="2:8" ht="21" customHeight="1">
      <c r="B40" s="329">
        <f>B38+1</f>
        <v>16</v>
      </c>
      <c r="C40" s="331"/>
      <c r="D40" s="331"/>
      <c r="E40" s="160" t="s">
        <v>100</v>
      </c>
      <c r="F40" s="333"/>
      <c r="G40" s="159"/>
      <c r="H40" s="148"/>
    </row>
    <row r="41" spans="2:8" ht="21" customHeight="1">
      <c r="B41" s="335"/>
      <c r="C41" s="336"/>
      <c r="D41" s="336"/>
      <c r="E41" s="158"/>
      <c r="F41" s="337"/>
      <c r="G41" s="159"/>
      <c r="H41" s="148"/>
    </row>
    <row r="42" spans="2:8" ht="21" customHeight="1">
      <c r="B42" s="329">
        <f>B40+1</f>
        <v>17</v>
      </c>
      <c r="C42" s="331"/>
      <c r="D42" s="331"/>
      <c r="E42" s="160" t="s">
        <v>221</v>
      </c>
      <c r="F42" s="333"/>
      <c r="G42" s="159"/>
      <c r="H42" s="148"/>
    </row>
    <row r="43" spans="2:8" ht="21" customHeight="1">
      <c r="B43" s="335"/>
      <c r="C43" s="336"/>
      <c r="D43" s="336"/>
      <c r="E43" s="158"/>
      <c r="F43" s="337"/>
      <c r="G43" s="159"/>
      <c r="H43" s="148"/>
    </row>
    <row r="44" spans="2:8" ht="21" customHeight="1">
      <c r="B44" s="329">
        <f>B42+1</f>
        <v>18</v>
      </c>
      <c r="C44" s="331"/>
      <c r="D44" s="331"/>
      <c r="E44" s="160" t="s">
        <v>218</v>
      </c>
      <c r="F44" s="333"/>
      <c r="G44" s="159"/>
      <c r="H44" s="148"/>
    </row>
    <row r="45" spans="2:8" ht="21" customHeight="1">
      <c r="B45" s="335"/>
      <c r="C45" s="336"/>
      <c r="D45" s="336"/>
      <c r="E45" s="158"/>
      <c r="F45" s="337"/>
      <c r="G45" s="159"/>
      <c r="H45" s="148"/>
    </row>
    <row r="46" spans="2:8" ht="21" customHeight="1">
      <c r="B46" s="329">
        <f>B44+1</f>
        <v>19</v>
      </c>
      <c r="C46" s="331"/>
      <c r="D46" s="331"/>
      <c r="E46" s="160" t="s">
        <v>222</v>
      </c>
      <c r="F46" s="333"/>
      <c r="G46" s="159"/>
      <c r="H46" s="148"/>
    </row>
    <row r="47" spans="2:8" ht="21" customHeight="1">
      <c r="B47" s="335"/>
      <c r="C47" s="336"/>
      <c r="D47" s="336"/>
      <c r="E47" s="158"/>
      <c r="F47" s="337"/>
      <c r="G47" s="159"/>
      <c r="H47" s="148"/>
    </row>
    <row r="48" spans="2:8" ht="21" customHeight="1">
      <c r="B48" s="329">
        <f>B46+1</f>
        <v>20</v>
      </c>
      <c r="C48" s="331"/>
      <c r="D48" s="331"/>
      <c r="E48" s="160" t="s">
        <v>218</v>
      </c>
      <c r="F48" s="333"/>
      <c r="G48" s="159"/>
      <c r="H48" s="148"/>
    </row>
    <row r="49" spans="2:8" ht="21" customHeight="1" thickBot="1">
      <c r="B49" s="330"/>
      <c r="C49" s="332"/>
      <c r="D49" s="332"/>
      <c r="E49" s="161"/>
      <c r="F49" s="334"/>
      <c r="G49" s="162"/>
      <c r="H49" s="148"/>
    </row>
  </sheetData>
  <sheetProtection/>
  <mergeCells count="91">
    <mergeCell ref="D2:E2"/>
    <mergeCell ref="B4:B5"/>
    <mergeCell ref="C4:C5"/>
    <mergeCell ref="D4:D5"/>
    <mergeCell ref="E4:E5"/>
    <mergeCell ref="F4:F5"/>
    <mergeCell ref="B6:B7"/>
    <mergeCell ref="C6:C7"/>
    <mergeCell ref="D6:D7"/>
    <mergeCell ref="F6:F7"/>
    <mergeCell ref="B8:B9"/>
    <mergeCell ref="C8:C9"/>
    <mergeCell ref="D8:D9"/>
    <mergeCell ref="F8:F9"/>
    <mergeCell ref="B10:B11"/>
    <mergeCell ref="C10:C11"/>
    <mergeCell ref="D10:D11"/>
    <mergeCell ref="F10:F11"/>
    <mergeCell ref="B12:B13"/>
    <mergeCell ref="C12:C13"/>
    <mergeCell ref="D12:D13"/>
    <mergeCell ref="F12:F13"/>
    <mergeCell ref="B14:B15"/>
    <mergeCell ref="C14:C15"/>
    <mergeCell ref="D14:D15"/>
    <mergeCell ref="F14:F15"/>
    <mergeCell ref="B16:B17"/>
    <mergeCell ref="C16:C17"/>
    <mergeCell ref="D16:D17"/>
    <mergeCell ref="F16:F17"/>
    <mergeCell ref="B18:B19"/>
    <mergeCell ref="C18:C19"/>
    <mergeCell ref="D18:D19"/>
    <mergeCell ref="F18:F19"/>
    <mergeCell ref="B20:B21"/>
    <mergeCell ref="C20:C21"/>
    <mergeCell ref="D20:D21"/>
    <mergeCell ref="F20:F21"/>
    <mergeCell ref="B22:B23"/>
    <mergeCell ref="C22:C23"/>
    <mergeCell ref="D22:D23"/>
    <mergeCell ref="F22:F23"/>
    <mergeCell ref="B24:B25"/>
    <mergeCell ref="C24:C25"/>
    <mergeCell ref="D24:D25"/>
    <mergeCell ref="F24:F25"/>
    <mergeCell ref="B28:B29"/>
    <mergeCell ref="C28:C29"/>
    <mergeCell ref="D28:D29"/>
    <mergeCell ref="E28:E29"/>
    <mergeCell ref="F28:F29"/>
    <mergeCell ref="B30:B31"/>
    <mergeCell ref="C30:C31"/>
    <mergeCell ref="D30:D31"/>
    <mergeCell ref="F30:F31"/>
    <mergeCell ref="B32:B33"/>
    <mergeCell ref="C32:C33"/>
    <mergeCell ref="D32:D33"/>
    <mergeCell ref="F32:F33"/>
    <mergeCell ref="B34:B35"/>
    <mergeCell ref="C34:C35"/>
    <mergeCell ref="D34:D35"/>
    <mergeCell ref="F34:F35"/>
    <mergeCell ref="B36:B37"/>
    <mergeCell ref="C36:C37"/>
    <mergeCell ref="D36:D37"/>
    <mergeCell ref="F36:F37"/>
    <mergeCell ref="B38:B39"/>
    <mergeCell ref="C38:C39"/>
    <mergeCell ref="D38:D39"/>
    <mergeCell ref="F38:F39"/>
    <mergeCell ref="D46:D47"/>
    <mergeCell ref="F46:F47"/>
    <mergeCell ref="B40:B41"/>
    <mergeCell ref="C40:C41"/>
    <mergeCell ref="D40:D41"/>
    <mergeCell ref="F40:F41"/>
    <mergeCell ref="B42:B43"/>
    <mergeCell ref="C42:C43"/>
    <mergeCell ref="D42:D43"/>
    <mergeCell ref="F42:F43"/>
    <mergeCell ref="B48:B49"/>
    <mergeCell ref="C48:C49"/>
    <mergeCell ref="D48:D49"/>
    <mergeCell ref="F48:F49"/>
    <mergeCell ref="B44:B45"/>
    <mergeCell ref="C44:C45"/>
    <mergeCell ref="D44:D45"/>
    <mergeCell ref="F44:F45"/>
    <mergeCell ref="B46:B47"/>
    <mergeCell ref="C46:C47"/>
  </mergeCells>
  <printOptions horizontalCentered="1" verticalCentered="1"/>
  <pageMargins left="0.7874015748031497" right="0.5118110236220472" top="0.6299212598425197" bottom="0.5118110236220472" header="0.5118110236220472" footer="0.35433070866141736"/>
  <pageSetup horizontalDpi="300" verticalDpi="300" orientation="landscape" paperSize="9" scale="97" r:id="rId1"/>
  <rowBreaks count="1" manualBreakCount="1">
    <brk id="25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T.E.A.SUDO</dc:creator>
  <cp:keywords/>
  <dc:description/>
  <cp:lastModifiedBy>h-rik</cp:lastModifiedBy>
  <cp:lastPrinted>2018-06-03T06:18:37Z</cp:lastPrinted>
  <dcterms:created xsi:type="dcterms:W3CDTF">2008-03-21T01:48:31Z</dcterms:created>
  <dcterms:modified xsi:type="dcterms:W3CDTF">2021-05-17T02:32:42Z</dcterms:modified>
  <cp:category/>
  <cp:version/>
  <cp:contentType/>
  <cp:contentStatus/>
</cp:coreProperties>
</file>