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72" firstSheet="3" activeTab="6"/>
  </bookViews>
  <sheets>
    <sheet name="総括申込書（様式４-１）" sheetId="1" r:id="rId1"/>
    <sheet name="総括申込書（様式４-２）" sheetId="2" r:id="rId2"/>
    <sheet name="総括申込書（様式４-３）" sheetId="3" r:id="rId3"/>
    <sheet name="参加人数（様式５）" sheetId="4" r:id="rId4"/>
    <sheet name="送金内訳（様式６）" sheetId="5" r:id="rId5"/>
    <sheet name="審判派遣表（様式７）" sheetId="6" r:id="rId6"/>
    <sheet name="参加人数集計用（提出不要）" sheetId="7" r:id="rId7"/>
  </sheets>
  <definedNames>
    <definedName name="_xlnm.Print_Area" localSheetId="3">'参加人数（様式５）'!$A$1:$H$27</definedName>
    <definedName name="_xlnm.Print_Area" localSheetId="5">'審判派遣表（様式７）'!$A$1:$O$51</definedName>
    <definedName name="_xlnm.Print_Area" localSheetId="0">'総括申込書（様式４-１）'!$A$1:$N$41</definedName>
    <definedName name="_xlnm.Print_Area" localSheetId="1">'総括申込書（様式４-２）'!$A$1:$N$41</definedName>
    <definedName name="_xlnm.Print_Area" localSheetId="2">'総括申込書（様式４-３）'!$A$1:$N$41</definedName>
    <definedName name="_xlnm.Print_Area" localSheetId="4">'送金内訳（様式６）'!$A$1:$L$33</definedName>
    <definedName name="_xlnm.Print_Titles" localSheetId="5">'審判派遣表（様式７）'!$1:$7</definedName>
  </definedNames>
  <calcPr fullCalcOnLoad="1"/>
</workbook>
</file>

<file path=xl/sharedStrings.xml><?xml version="1.0" encoding="utf-8"?>
<sst xmlns="http://schemas.openxmlformats.org/spreadsheetml/2006/main" count="731" uniqueCount="239">
  <si>
    <t>学校住所</t>
  </si>
  <si>
    <t>参加料</t>
  </si>
  <si>
    <t>１種目</t>
  </si>
  <si>
    <t>２種目</t>
  </si>
  <si>
    <t>合計金額</t>
  </si>
  <si>
    <t>№</t>
  </si>
  <si>
    <t>市町村</t>
  </si>
  <si>
    <t>学校名</t>
  </si>
  <si>
    <t>フリガナ</t>
  </si>
  <si>
    <t>監督名</t>
  </si>
  <si>
    <t>男　　子</t>
  </si>
  <si>
    <t>女　　子</t>
  </si>
  <si>
    <t>個人種目参加数</t>
  </si>
  <si>
    <t>参加数合計</t>
  </si>
  <si>
    <t>ﾘﾚｰのみ</t>
  </si>
  <si>
    <t>ﾁｰﾑ数</t>
  </si>
  <si>
    <t>ﾘﾚｰ参加数・ﾁｰﾑ数</t>
  </si>
  <si>
    <t>ﾘﾚｰのみ</t>
  </si>
  <si>
    <t>１チーム</t>
  </si>
  <si>
    <t>\1,500</t>
  </si>
  <si>
    <t>－</t>
  </si>
  <si>
    <t>（地区専門委員長作成）</t>
  </si>
  <si>
    <t>所属陸協</t>
  </si>
  <si>
    <t>所属中体連</t>
  </si>
  <si>
    <t>陸上競技協会</t>
  </si>
  <si>
    <t>）－（</t>
  </si>
  <si>
    <t>）</t>
  </si>
  <si>
    <t>\2,500</t>
  </si>
  <si>
    <t>－</t>
  </si>
  <si>
    <t>ﾅﾝﾊﾞｰｶｰﾄﾞ</t>
  </si>
  <si>
    <t>Ｎｏ．</t>
  </si>
  <si>
    <t>中　体　連</t>
  </si>
  <si>
    <t>例</t>
  </si>
  <si>
    <t>地区</t>
  </si>
  <si>
    <t>中体連</t>
  </si>
  <si>
    <t>道央</t>
  </si>
  <si>
    <t>札幌</t>
  </si>
  <si>
    <t>室蘭地方</t>
  </si>
  <si>
    <t>小樽後志</t>
  </si>
  <si>
    <t>十勝</t>
  </si>
  <si>
    <t>釧路地方</t>
  </si>
  <si>
    <t>道南</t>
  </si>
  <si>
    <t>道北</t>
  </si>
  <si>
    <t>\2,500</t>
  </si>
  <si>
    <t>学校名・氏名</t>
  </si>
  <si>
    <t>学校住所</t>
  </si>
  <si>
    <t>〒</t>
  </si>
  <si>
    <t>中学校</t>
  </si>
  <si>
    <t>勤務先TEL  （</t>
  </si>
  <si>
    <t>印</t>
  </si>
  <si>
    <t>（地区専門委員長作成）</t>
  </si>
  <si>
    <t>石　　 狩</t>
  </si>
  <si>
    <t>中体連</t>
  </si>
  <si>
    <t>記載責任者</t>
  </si>
  <si>
    <t>NO.</t>
  </si>
  <si>
    <t>審判員名</t>
  </si>
  <si>
    <t>所属学校</t>
  </si>
  <si>
    <t>審判資格</t>
  </si>
  <si>
    <t>役職希望</t>
  </si>
  <si>
    <t>S･A･B･認･無</t>
  </si>
  <si>
    <t>第１希望</t>
  </si>
  <si>
    <t>第２希望</t>
  </si>
  <si>
    <t>中学校</t>
  </si>
  <si>
    <t>〒</t>
  </si>
  <si>
    <t>－</t>
  </si>
  <si>
    <t>札　　 幌</t>
  </si>
  <si>
    <t>Ｓ</t>
  </si>
  <si>
    <t>Ａ</t>
  </si>
  <si>
    <t>小　　 樽</t>
  </si>
  <si>
    <t>Ｂ</t>
  </si>
  <si>
    <t>後　　 志</t>
  </si>
  <si>
    <t>認</t>
  </si>
  <si>
    <t>留　　 萌</t>
  </si>
  <si>
    <t>無</t>
  </si>
  <si>
    <t>宗　　 谷</t>
  </si>
  <si>
    <t>旭　　 川</t>
  </si>
  <si>
    <t>上川中央</t>
  </si>
  <si>
    <r>
      <t>富 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</si>
  <si>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寄</t>
    </r>
  </si>
  <si>
    <t>士　　 別</t>
  </si>
  <si>
    <t>函　　 館</t>
  </si>
  <si>
    <t>渡　　 島</t>
  </si>
  <si>
    <t>檜　　 山</t>
  </si>
  <si>
    <r>
      <t>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</si>
  <si>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中 空 知</t>
  </si>
  <si>
    <r>
      <t>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</si>
  <si>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日　　 高</t>
  </si>
  <si>
    <t>室　　 蘭</t>
  </si>
  <si>
    <r>
      <t>苫 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</si>
  <si>
    <t>胆振西部</t>
  </si>
  <si>
    <t>胆振東部</t>
  </si>
  <si>
    <r>
      <t>全 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勝</t>
    </r>
  </si>
  <si>
    <r>
      <t xml:space="preserve">釧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路</t>
    </r>
  </si>
  <si>
    <r>
      <t xml:space="preserve">根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室</t>
    </r>
  </si>
  <si>
    <r>
      <t xml:space="preserve">網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走</t>
    </r>
  </si>
  <si>
    <t>学校住所または委嘱状郵送先</t>
  </si>
  <si>
    <t>（地区専門委員長作成）</t>
  </si>
  <si>
    <t>連絡先 （必ず記入のこと）</t>
  </si>
  <si>
    <t>道　　　南</t>
  </si>
  <si>
    <t>道　　　央</t>
  </si>
  <si>
    <t>中 体 連</t>
  </si>
  <si>
    <t>学校名・氏名</t>
  </si>
  <si>
    <t>苫小牧地方</t>
  </si>
  <si>
    <t>勤務先 ＴＥＬ</t>
  </si>
  <si>
    <t>札　　　幌</t>
  </si>
  <si>
    <t>【男 子】</t>
  </si>
  <si>
    <t>【女 子】</t>
  </si>
  <si>
    <t>全　空　知</t>
  </si>
  <si>
    <t>種目</t>
  </si>
  <si>
    <t>人数</t>
  </si>
  <si>
    <t>道　　　北</t>
  </si>
  <si>
    <t xml:space="preserve"> 1年100ｍ</t>
  </si>
  <si>
    <t>十　　　勝</t>
  </si>
  <si>
    <t xml:space="preserve"> 2年100ｍ</t>
  </si>
  <si>
    <t>　　200ｍ</t>
  </si>
  <si>
    <t xml:space="preserve">    200ｍ</t>
  </si>
  <si>
    <t>　　400ｍ</t>
  </si>
  <si>
    <t>　　800ｍ</t>
  </si>
  <si>
    <t>　 1500ｍ</t>
  </si>
  <si>
    <t>　 1500ｍ</t>
  </si>
  <si>
    <t xml:space="preserve">  100ｍＨ</t>
  </si>
  <si>
    <t xml:space="preserve"> 　3000ｍ</t>
  </si>
  <si>
    <t xml:space="preserve"> 4×100mR</t>
  </si>
  <si>
    <t xml:space="preserve">  110ｍＨ</t>
  </si>
  <si>
    <t>　走高跳</t>
  </si>
  <si>
    <t xml:space="preserve">  走幅跳</t>
  </si>
  <si>
    <t>　砲丸投</t>
  </si>
  <si>
    <t>　棒高跳</t>
  </si>
  <si>
    <t xml:space="preserve"> 四種競技</t>
  </si>
  <si>
    <t>送　金　内　訳　表</t>
  </si>
  <si>
    <t>地区中体連</t>
  </si>
  <si>
    <t>中学校体育連盟</t>
  </si>
  <si>
    <t>専門委員長氏名</t>
  </si>
  <si>
    <t>印</t>
  </si>
  <si>
    <t>参加人数内訳</t>
  </si>
  <si>
    <t>合計人数</t>
  </si>
  <si>
    <t>参加人数合計</t>
  </si>
  <si>
    <t>1種目参加人数</t>
  </si>
  <si>
    <t>人</t>
  </si>
  <si>
    <t>2種目参加人数</t>
  </si>
  <si>
    <t>ﾘﾚｰのみ参加人数</t>
  </si>
  <si>
    <t>ﾘﾚｰﾁｰﾑ数</t>
  </si>
  <si>
    <t>参加料内訳</t>
  </si>
  <si>
    <t>参加料</t>
  </si>
  <si>
    <t>合計金額</t>
  </si>
  <si>
    <t>円</t>
  </si>
  <si>
    <t>ﾅﾝﾊﾞｰｶｰﾄﾞ代金内訳</t>
  </si>
  <si>
    <t>*1～*4は，それぞれ同じ数になります</t>
  </si>
  <si>
    <t>*1</t>
  </si>
  <si>
    <t>*2</t>
  </si>
  <si>
    <t>*4</t>
  </si>
  <si>
    <t>ﾁｰﾑ</t>
  </si>
  <si>
    <t>*3</t>
  </si>
  <si>
    <t>*1</t>
  </si>
  <si>
    <t>*2</t>
  </si>
  <si>
    <t>ﾅﾝﾊﾞｰｶｰﾄﾞ</t>
  </si>
  <si>
    <t>*4</t>
  </si>
  <si>
    <t>振り込み口座</t>
  </si>
  <si>
    <t>男　　子</t>
  </si>
  <si>
    <t>女　　子</t>
  </si>
  <si>
    <t>金　　額</t>
  </si>
  <si>
    <t>人　　数</t>
  </si>
  <si>
    <t>様式６</t>
  </si>
  <si>
    <t>円</t>
  </si>
  <si>
    <t>送金合計額</t>
  </si>
  <si>
    <t>空知</t>
  </si>
  <si>
    <t>　 3000ｍ</t>
  </si>
  <si>
    <t>【口座記号】</t>
  </si>
  <si>
    <t>専門委員長</t>
  </si>
  <si>
    <t>緊急連絡先 ＴＥＬ</t>
  </si>
  <si>
    <t>江別市</t>
  </si>
  <si>
    <t>計</t>
  </si>
  <si>
    <t>　　200ｍ</t>
  </si>
  <si>
    <t>　　400ｍ</t>
  </si>
  <si>
    <t>　　800ｍ</t>
  </si>
  <si>
    <t>　 1500ｍ</t>
  </si>
  <si>
    <t xml:space="preserve"> 　3000ｍ</t>
  </si>
  <si>
    <t xml:space="preserve">  100ｍＨ</t>
  </si>
  <si>
    <t xml:space="preserve"> 4×100mR</t>
  </si>
  <si>
    <t xml:space="preserve">  110ｍＨ</t>
  </si>
  <si>
    <t>〒</t>
  </si>
  <si>
    <t>学校別種目別参加一覧表</t>
  </si>
  <si>
    <t>（地区専門委員長　⇒　　道央陸協へ）</t>
  </si>
  <si>
    <t>大麻</t>
  </si>
  <si>
    <t>谷村　宏之</t>
  </si>
  <si>
    <t>ゆうちょ銀行</t>
  </si>
  <si>
    <t>０２７７０－３</t>
  </si>
  <si>
    <t>【口座番号】　６６６２５</t>
  </si>
  <si>
    <t>【口座名】　道央陸上競技協会</t>
  </si>
  <si>
    <t>（地方専門委員長作成　　　　　　　道央陸協へ送付）</t>
  </si>
  <si>
    <t>　　　　　　　中　　　　</t>
  </si>
  <si>
    <t>（地方専門委員長作成　　　　　　　　　道央陸協へ送付）</t>
  </si>
  <si>
    <t>２２日</t>
  </si>
  <si>
    <t>（日）</t>
  </si>
  <si>
    <t>２３日</t>
  </si>
  <si>
    <t>（月）</t>
  </si>
  <si>
    <t>　　　学校</t>
  </si>
  <si>
    <t>様式４－１</t>
  </si>
  <si>
    <t>様式４－２</t>
  </si>
  <si>
    <t>様式４－３</t>
  </si>
  <si>
    <t>様式５</t>
  </si>
  <si>
    <t>第２４回北海道中学校新人陸上競技大会総括申込書</t>
  </si>
  <si>
    <t>\  400</t>
  </si>
  <si>
    <t>第２４回　北海道中学校新人陸上競技大会</t>
  </si>
  <si>
    <t>平成２９年度　　第２４回北海道中学校新人陸上競技大会　　審判派遣表</t>
  </si>
  <si>
    <t>携　帯TEL  （</t>
  </si>
  <si>
    <t>札幌</t>
  </si>
  <si>
    <t>石狩</t>
  </si>
  <si>
    <t>小樽</t>
  </si>
  <si>
    <t>後志</t>
  </si>
  <si>
    <t>留萌</t>
  </si>
  <si>
    <t>宗谷</t>
  </si>
  <si>
    <t>旭川</t>
  </si>
  <si>
    <t>上川中央</t>
  </si>
  <si>
    <t>富良野</t>
  </si>
  <si>
    <t>名寄</t>
  </si>
  <si>
    <t>オホーツク</t>
  </si>
  <si>
    <t>士別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</si>
  <si>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</si>
  <si>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</si>
  <si>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</si>
  <si>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</si>
  <si>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</si>
  <si>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</si>
  <si>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</si>
  <si>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</si>
  <si>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</si>
  <si>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</si>
  <si>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</si>
  <si>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t>第２４北海道中学校新人陸上競技大会参加人数一覧表</t>
  </si>
  <si>
    <t>駐車券
希望</t>
  </si>
  <si>
    <t>○</t>
  </si>
  <si>
    <t>　※　９／５（火）までに提出</t>
  </si>
  <si>
    <t>様式７</t>
  </si>
  <si>
    <t>（土）</t>
  </si>
  <si>
    <t>２４日</t>
  </si>
  <si>
    <t>２０１７　　　　　全道新人戦</t>
  </si>
  <si>
    <t>\  400</t>
  </si>
  <si>
    <t>\  400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</si>
</sst>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\ﾁ\ｰ\ﾑ"/>
    <numFmt numFmtId="179" formatCode="#,###&quot;円&quot;"/>
    <numFmt numFmtId="180" formatCode="[&lt;=999]000;[&lt;=9999]000\-00;000\-0000"/>
    <numFmt numFmtId="181" formatCode="[&lt;=99999999]####\-####;\(00\)\ ####\-####"/>
    <numFmt numFmtId="182" formatCode="[DBNum3][$-411]0"/>
    <numFmt numFmtId="183" formatCode="&quot;¥&quot;#,##0;[Red]&quot;¥&quot;#,##0"/>
  </numFmts>
  <fonts count="7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12"/>
      <color indexed="10"/>
      <name val="ＭＳ 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hair"/>
      <bottom style="hair"/>
      <diagonal style="thin"/>
    </border>
    <border diagonalDown="1">
      <left style="thin"/>
      <right style="medium"/>
      <top style="hair"/>
      <bottom style="hair"/>
      <diagonal style="thin"/>
    </border>
    <border diagonalDown="1">
      <left style="medium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39" xfId="0" applyNumberFormat="1" applyFont="1" applyBorder="1" applyAlignment="1">
      <alignment vertical="center"/>
    </xf>
    <xf numFmtId="0" fontId="1" fillId="0" borderId="39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6" fillId="0" borderId="39" xfId="0" applyFont="1" applyBorder="1" applyAlignment="1" applyProtection="1">
      <alignment vertical="center"/>
      <protection/>
    </xf>
    <xf numFmtId="0" fontId="16" fillId="33" borderId="0" xfId="62" applyFont="1" applyFill="1" applyProtection="1">
      <alignment vertical="center"/>
      <protection hidden="1"/>
    </xf>
    <xf numFmtId="0" fontId="9" fillId="33" borderId="0" xfId="62" applyFill="1" applyProtection="1">
      <alignment vertical="center"/>
      <protection hidden="1"/>
    </xf>
    <xf numFmtId="0" fontId="9" fillId="33" borderId="0" xfId="62" applyFill="1">
      <alignment vertical="center"/>
      <protection/>
    </xf>
    <xf numFmtId="0" fontId="17" fillId="33" borderId="0" xfId="62" applyFont="1" applyFill="1" applyProtection="1">
      <alignment vertical="center"/>
      <protection hidden="1"/>
    </xf>
    <xf numFmtId="0" fontId="0" fillId="33" borderId="28" xfId="62" applyFont="1" applyFill="1" applyBorder="1" applyProtection="1">
      <alignment vertical="center"/>
      <protection hidden="1"/>
    </xf>
    <xf numFmtId="0" fontId="10" fillId="33" borderId="28" xfId="62" applyFont="1" applyFill="1" applyBorder="1" applyAlignment="1" applyProtection="1">
      <alignment horizontal="left" vertical="center" indent="2"/>
      <protection locked="0"/>
    </xf>
    <xf numFmtId="0" fontId="10" fillId="33" borderId="0" xfId="62" applyFont="1" applyFill="1" applyProtection="1">
      <alignment vertical="center"/>
      <protection hidden="1"/>
    </xf>
    <xf numFmtId="0" fontId="16" fillId="33" borderId="35" xfId="62" applyFont="1" applyFill="1" applyBorder="1" applyAlignment="1" applyProtection="1">
      <alignment horizontal="center"/>
      <protection hidden="1"/>
    </xf>
    <xf numFmtId="0" fontId="16" fillId="33" borderId="41" xfId="62" applyFont="1" applyFill="1" applyBorder="1" applyAlignment="1" applyProtection="1">
      <alignment horizontal="center"/>
      <protection hidden="1"/>
    </xf>
    <xf numFmtId="0" fontId="16" fillId="33" borderId="42" xfId="62" applyFont="1" applyFill="1" applyBorder="1" applyAlignment="1" applyProtection="1">
      <alignment horizontal="center" vertical="center"/>
      <protection hidden="1"/>
    </xf>
    <xf numFmtId="0" fontId="16" fillId="33" borderId="43" xfId="62" applyFont="1" applyFill="1" applyBorder="1" applyAlignment="1" applyProtection="1">
      <alignment horizontal="center" vertical="center"/>
      <protection hidden="1"/>
    </xf>
    <xf numFmtId="0" fontId="16" fillId="33" borderId="44" xfId="62" applyFont="1" applyFill="1" applyBorder="1" applyAlignment="1" applyProtection="1">
      <alignment horizontal="center" vertical="top"/>
      <protection hidden="1"/>
    </xf>
    <xf numFmtId="0" fontId="16" fillId="33" borderId="45" xfId="62" applyFont="1" applyFill="1" applyBorder="1" applyAlignment="1" applyProtection="1">
      <alignment horizontal="center" vertical="top"/>
      <protection hidden="1"/>
    </xf>
    <xf numFmtId="0" fontId="20" fillId="0" borderId="39" xfId="62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vertical="center"/>
    </xf>
    <xf numFmtId="0" fontId="9" fillId="33" borderId="0" xfId="62" applyFont="1" applyFill="1" applyAlignment="1">
      <alignment horizontal="center" vertical="center"/>
      <protection/>
    </xf>
    <xf numFmtId="0" fontId="21" fillId="0" borderId="0" xfId="63" applyFont="1" applyAlignment="1" applyProtection="1">
      <alignment horizontal="center"/>
      <protection hidden="1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0" applyFont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63" applyFont="1" applyProtection="1">
      <alignment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63" applyFont="1">
      <alignment/>
      <protection/>
    </xf>
    <xf numFmtId="0" fontId="19" fillId="0" borderId="0" xfId="0" applyFont="1" applyBorder="1" applyAlignment="1">
      <alignment horizontal="left" vertical="center"/>
    </xf>
    <xf numFmtId="0" fontId="0" fillId="0" borderId="0" xfId="63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vertical="center"/>
      <protection hidden="1"/>
    </xf>
    <xf numFmtId="0" fontId="19" fillId="0" borderId="0" xfId="63" applyFont="1" applyBorder="1">
      <alignment/>
      <protection/>
    </xf>
    <xf numFmtId="0" fontId="13" fillId="0" borderId="0" xfId="0" applyFont="1" applyAlignment="1">
      <alignment vertical="center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horizontal="left" vertical="center"/>
      <protection hidden="1"/>
    </xf>
    <xf numFmtId="0" fontId="19" fillId="0" borderId="26" xfId="0" applyFont="1" applyBorder="1" applyAlignment="1" applyProtection="1">
      <alignment horizontal="center" vertical="center" shrinkToFit="1"/>
      <protection hidden="1"/>
    </xf>
    <xf numFmtId="0" fontId="19" fillId="0" borderId="28" xfId="0" applyFont="1" applyBorder="1" applyAlignment="1" applyProtection="1">
      <alignment vertical="center"/>
      <protection hidden="1"/>
    </xf>
    <xf numFmtId="0" fontId="19" fillId="0" borderId="39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63" applyFont="1" applyProtection="1">
      <alignment/>
      <protection hidden="1"/>
    </xf>
    <xf numFmtId="0" fontId="0" fillId="0" borderId="0" xfId="63" applyBorder="1">
      <alignment/>
      <protection/>
    </xf>
    <xf numFmtId="0" fontId="22" fillId="0" borderId="0" xfId="63" applyFont="1" applyAlignment="1" applyProtection="1">
      <alignment vertical="center"/>
      <protection hidden="1"/>
    </xf>
    <xf numFmtId="0" fontId="10" fillId="0" borderId="0" xfId="63" applyFont="1" applyAlignment="1" applyProtection="1">
      <alignment vertical="center"/>
      <protection hidden="1"/>
    </xf>
    <xf numFmtId="0" fontId="10" fillId="0" borderId="0" xfId="63" applyFont="1" applyProtection="1">
      <alignment/>
      <protection hidden="1"/>
    </xf>
    <xf numFmtId="0" fontId="10" fillId="0" borderId="47" xfId="63" applyFont="1" applyBorder="1" applyAlignment="1" applyProtection="1">
      <alignment horizontal="center" vertical="center"/>
      <protection hidden="1"/>
    </xf>
    <xf numFmtId="0" fontId="10" fillId="0" borderId="21" xfId="63" applyFont="1" applyBorder="1" applyAlignment="1" applyProtection="1">
      <alignment horizontal="center" vertical="center"/>
      <protection hidden="1"/>
    </xf>
    <xf numFmtId="0" fontId="10" fillId="0" borderId="0" xfId="63" applyFont="1" applyBorder="1" applyAlignment="1" applyProtection="1">
      <alignment horizontal="center" vertical="center"/>
      <protection hidden="1"/>
    </xf>
    <xf numFmtId="0" fontId="10" fillId="0" borderId="17" xfId="63" applyFont="1" applyBorder="1" applyAlignment="1" applyProtection="1">
      <alignment horizontal="center" vertical="center"/>
      <protection hidden="1"/>
    </xf>
    <xf numFmtId="0" fontId="10" fillId="0" borderId="48" xfId="63" applyFont="1" applyBorder="1" applyAlignment="1" applyProtection="1">
      <alignment horizontal="center" vertical="center"/>
      <protection locked="0"/>
    </xf>
    <xf numFmtId="0" fontId="10" fillId="0" borderId="0" xfId="63" applyFont="1" applyBorder="1" applyAlignment="1" applyProtection="1">
      <alignment vertical="center"/>
      <protection hidden="1"/>
    </xf>
    <xf numFmtId="0" fontId="23" fillId="0" borderId="0" xfId="63" applyFont="1" applyBorder="1" applyAlignment="1" applyProtection="1">
      <alignment vertical="center"/>
      <protection hidden="1"/>
    </xf>
    <xf numFmtId="0" fontId="10" fillId="0" borderId="49" xfId="63" applyFont="1" applyBorder="1" applyAlignment="1" applyProtection="1">
      <alignment horizontal="center" vertical="center"/>
      <protection locked="0"/>
    </xf>
    <xf numFmtId="0" fontId="10" fillId="0" borderId="50" xfId="63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/>
    </xf>
    <xf numFmtId="176" fontId="11" fillId="0" borderId="51" xfId="0" applyNumberFormat="1" applyFont="1" applyFill="1" applyBorder="1" applyAlignment="1">
      <alignment vertical="center"/>
    </xf>
    <xf numFmtId="49" fontId="16" fillId="0" borderId="39" xfId="62" applyNumberFormat="1" applyFont="1" applyFill="1" applyBorder="1" applyAlignment="1" applyProtection="1">
      <alignment horizontal="right" vertical="center"/>
      <protection locked="0"/>
    </xf>
    <xf numFmtId="49" fontId="16" fillId="0" borderId="39" xfId="62" applyNumberFormat="1" applyFont="1" applyFill="1" applyBorder="1" applyAlignment="1" applyProtection="1">
      <alignment horizontal="left" vertical="center"/>
      <protection locked="0"/>
    </xf>
    <xf numFmtId="0" fontId="16" fillId="0" borderId="28" xfId="62" applyFont="1" applyFill="1" applyBorder="1" applyAlignment="1" applyProtection="1">
      <alignment horizontal="left" vertical="center" shrinkToFit="1"/>
      <protection locked="0"/>
    </xf>
    <xf numFmtId="0" fontId="16" fillId="0" borderId="39" xfId="62" applyFont="1" applyFill="1" applyBorder="1" applyAlignment="1" applyProtection="1">
      <alignment horizontal="left" vertical="center" shrinkToFit="1"/>
      <protection locked="0"/>
    </xf>
    <xf numFmtId="0" fontId="16" fillId="0" borderId="39" xfId="0" applyFont="1" applyFill="1" applyBorder="1" applyAlignment="1" applyProtection="1">
      <alignment vertical="center"/>
      <protection locked="0"/>
    </xf>
    <xf numFmtId="177" fontId="16" fillId="33" borderId="40" xfId="62" applyNumberFormat="1" applyFont="1" applyFill="1" applyBorder="1" applyProtection="1">
      <alignment vertical="center"/>
      <protection hidden="1"/>
    </xf>
    <xf numFmtId="0" fontId="16" fillId="33" borderId="26" xfId="62" applyFont="1" applyFill="1" applyBorder="1" applyAlignment="1" applyProtection="1">
      <alignment horizontal="center" vertical="center"/>
      <protection locked="0"/>
    </xf>
    <xf numFmtId="0" fontId="16" fillId="33" borderId="42" xfId="62" applyFont="1" applyFill="1" applyBorder="1" applyAlignment="1" applyProtection="1">
      <alignment horizontal="center" vertical="center"/>
      <protection locked="0"/>
    </xf>
    <xf numFmtId="0" fontId="16" fillId="33" borderId="43" xfId="62" applyFont="1" applyFill="1" applyBorder="1" applyAlignment="1" applyProtection="1">
      <alignment horizontal="center" vertical="center"/>
      <protection locked="0"/>
    </xf>
    <xf numFmtId="0" fontId="16" fillId="33" borderId="40" xfId="62" applyFont="1" applyFill="1" applyBorder="1" applyAlignment="1" applyProtection="1">
      <alignment horizontal="left" vertical="center" shrinkToFit="1"/>
      <protection locked="0"/>
    </xf>
    <xf numFmtId="0" fontId="16" fillId="33" borderId="43" xfId="62" applyFont="1" applyFill="1" applyBorder="1" applyAlignment="1" applyProtection="1">
      <alignment horizontal="left" vertical="center" shrinkToFit="1"/>
      <protection locked="0"/>
    </xf>
    <xf numFmtId="0" fontId="16" fillId="33" borderId="52" xfId="62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 horizontal="center" vertical="center"/>
      <protection locked="0"/>
    </xf>
    <xf numFmtId="0" fontId="16" fillId="0" borderId="28" xfId="62" applyFont="1" applyFill="1" applyBorder="1" applyProtection="1">
      <alignment vertical="center"/>
      <protection hidden="1"/>
    </xf>
    <xf numFmtId="0" fontId="16" fillId="0" borderId="40" xfId="62" applyFont="1" applyFill="1" applyBorder="1" applyAlignment="1" applyProtection="1">
      <alignment horizontal="right" vertical="center"/>
      <protection hidden="1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6" fillId="33" borderId="0" xfId="0" applyFont="1" applyFill="1" applyAlignment="1">
      <alignment horizontal="center"/>
    </xf>
    <xf numFmtId="0" fontId="1" fillId="33" borderId="0" xfId="61" applyFont="1" applyFill="1">
      <alignment/>
      <protection/>
    </xf>
    <xf numFmtId="0" fontId="8" fillId="33" borderId="26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39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0" fontId="27" fillId="33" borderId="40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 vertical="center"/>
    </xf>
    <xf numFmtId="0" fontId="8" fillId="33" borderId="40" xfId="0" applyFont="1" applyFill="1" applyBorder="1" applyAlignment="1" applyProtection="1">
      <alignment horizontal="center" shrinkToFit="1"/>
      <protection locked="0"/>
    </xf>
    <xf numFmtId="0" fontId="27" fillId="33" borderId="40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 shrinkToFit="1"/>
    </xf>
    <xf numFmtId="0" fontId="27" fillId="33" borderId="53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 shrinkToFit="1"/>
    </xf>
    <xf numFmtId="0" fontId="27" fillId="33" borderId="46" xfId="0" applyFont="1" applyFill="1" applyBorder="1" applyAlignment="1">
      <alignment horizontal="right"/>
    </xf>
    <xf numFmtId="0" fontId="8" fillId="33" borderId="40" xfId="0" applyNumberFormat="1" applyFont="1" applyFill="1" applyBorder="1" applyAlignment="1" applyProtection="1">
      <alignment horizontal="center" shrinkToFit="1"/>
      <protection locked="0"/>
    </xf>
    <xf numFmtId="0" fontId="27" fillId="33" borderId="28" xfId="0" applyNumberFormat="1" applyFont="1" applyFill="1" applyBorder="1" applyAlignment="1">
      <alignment horizontal="right"/>
    </xf>
    <xf numFmtId="0" fontId="27" fillId="33" borderId="28" xfId="0" applyNumberFormat="1" applyFont="1" applyFill="1" applyBorder="1" applyAlignment="1">
      <alignment horizontal="left"/>
    </xf>
    <xf numFmtId="178" fontId="27" fillId="33" borderId="28" xfId="0" applyNumberFormat="1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right"/>
    </xf>
    <xf numFmtId="179" fontId="8" fillId="33" borderId="28" xfId="0" applyNumberFormat="1" applyFont="1" applyFill="1" applyBorder="1" applyAlignment="1">
      <alignment horizontal="right"/>
    </xf>
    <xf numFmtId="0" fontId="8" fillId="33" borderId="39" xfId="0" applyNumberFormat="1" applyFont="1" applyFill="1" applyBorder="1" applyAlignment="1">
      <alignment horizontal="center" shrinkToFit="1"/>
    </xf>
    <xf numFmtId="178" fontId="27" fillId="33" borderId="28" xfId="0" applyNumberFormat="1" applyFont="1" applyFill="1" applyBorder="1" applyAlignment="1">
      <alignment horizontal="right"/>
    </xf>
    <xf numFmtId="5" fontId="27" fillId="33" borderId="0" xfId="0" applyNumberFormat="1" applyFont="1" applyFill="1" applyAlignment="1">
      <alignment horizontal="center"/>
    </xf>
    <xf numFmtId="5" fontId="27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33" borderId="0" xfId="62" applyFont="1" applyFill="1" applyProtection="1">
      <alignment vertical="center"/>
      <protection hidden="1"/>
    </xf>
    <xf numFmtId="0" fontId="16" fillId="33" borderId="26" xfId="62" applyFont="1" applyFill="1" applyBorder="1" applyAlignment="1" applyProtection="1">
      <alignment horizontal="center" vertical="center" shrinkToFit="1"/>
      <protection locked="0"/>
    </xf>
    <xf numFmtId="0" fontId="16" fillId="0" borderId="39" xfId="62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30" fillId="0" borderId="4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176" fontId="13" fillId="0" borderId="62" xfId="0" applyNumberFormat="1" applyFont="1" applyFill="1" applyBorder="1" applyAlignment="1">
      <alignment vertical="center"/>
    </xf>
    <xf numFmtId="176" fontId="13" fillId="0" borderId="63" xfId="0" applyNumberFormat="1" applyFont="1" applyFill="1" applyBorder="1" applyAlignment="1">
      <alignment vertical="center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46" xfId="0" applyFont="1" applyFill="1" applyBorder="1" applyAlignment="1" applyProtection="1">
      <alignment horizontal="center" vertical="center"/>
      <protection locked="0"/>
    </xf>
    <xf numFmtId="0" fontId="31" fillId="0" borderId="56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1" fillId="0" borderId="58" xfId="0" applyFont="1" applyBorder="1" applyAlignment="1" applyProtection="1">
      <alignment/>
      <protection locked="0"/>
    </xf>
    <xf numFmtId="0" fontId="31" fillId="0" borderId="64" xfId="0" applyFont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6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5" fontId="31" fillId="0" borderId="67" xfId="0" applyNumberFormat="1" applyFont="1" applyBorder="1" applyAlignment="1">
      <alignment vertical="center"/>
    </xf>
    <xf numFmtId="38" fontId="31" fillId="0" borderId="13" xfId="49" applyFont="1" applyBorder="1" applyAlignment="1">
      <alignment horizontal="right" vertical="center"/>
    </xf>
    <xf numFmtId="38" fontId="31" fillId="0" borderId="58" xfId="49" applyFont="1" applyBorder="1" applyAlignment="1">
      <alignment horizontal="right" vertical="center"/>
    </xf>
    <xf numFmtId="38" fontId="31" fillId="0" borderId="59" xfId="49" applyFont="1" applyBorder="1" applyAlignment="1">
      <alignment horizontal="right" vertical="center"/>
    </xf>
    <xf numFmtId="38" fontId="31" fillId="0" borderId="60" xfId="49" applyFont="1" applyBorder="1" applyAlignment="1">
      <alignment horizontal="right" vertical="center"/>
    </xf>
    <xf numFmtId="38" fontId="31" fillId="0" borderId="61" xfId="49" applyFont="1" applyBorder="1" applyAlignment="1">
      <alignment horizontal="right" vertical="center"/>
    </xf>
    <xf numFmtId="183" fontId="15" fillId="0" borderId="68" xfId="58" applyNumberFormat="1" applyFont="1" applyBorder="1" applyAlignment="1">
      <alignment horizontal="center" vertical="center" shrinkToFit="1"/>
    </xf>
    <xf numFmtId="0" fontId="10" fillId="0" borderId="69" xfId="63" applyFont="1" applyBorder="1" applyAlignment="1" applyProtection="1">
      <alignment horizontal="center" vertical="center"/>
      <protection hidden="1"/>
    </xf>
    <xf numFmtId="0" fontId="10" fillId="0" borderId="70" xfId="63" applyFont="1" applyBorder="1" applyAlignment="1" applyProtection="1">
      <alignment horizontal="center" vertical="center"/>
      <protection hidden="1"/>
    </xf>
    <xf numFmtId="0" fontId="10" fillId="0" borderId="71" xfId="63" applyFont="1" applyBorder="1" applyAlignment="1" applyProtection="1">
      <alignment horizontal="center" vertical="center"/>
      <protection hidden="1"/>
    </xf>
    <xf numFmtId="0" fontId="10" fillId="0" borderId="72" xfId="63" applyFont="1" applyBorder="1" applyAlignment="1" applyProtection="1">
      <alignment horizontal="center" vertical="center"/>
      <protection hidden="1"/>
    </xf>
    <xf numFmtId="0" fontId="10" fillId="0" borderId="73" xfId="63" applyFont="1" applyBorder="1" applyAlignment="1" applyProtection="1">
      <alignment horizontal="center" vertical="center"/>
      <protection hidden="1"/>
    </xf>
    <xf numFmtId="0" fontId="10" fillId="0" borderId="74" xfId="63" applyFont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/>
    </xf>
    <xf numFmtId="0" fontId="0" fillId="0" borderId="0" xfId="0" applyAlignment="1" applyProtection="1">
      <alignment vertical="top"/>
      <protection hidden="1"/>
    </xf>
    <xf numFmtId="0" fontId="10" fillId="0" borderId="75" xfId="63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77" xfId="0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vertical="center" shrinkToFit="1"/>
      <protection hidden="1"/>
    </xf>
    <xf numFmtId="0" fontId="27" fillId="33" borderId="2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34" borderId="65" xfId="0" applyFill="1" applyBorder="1" applyAlignment="1">
      <alignment horizontal="center" vertical="center"/>
    </xf>
    <xf numFmtId="0" fontId="10" fillId="0" borderId="65" xfId="63" applyFont="1" applyBorder="1" applyAlignment="1" applyProtection="1">
      <alignment horizontal="center" vertical="center"/>
      <protection hidden="1"/>
    </xf>
    <xf numFmtId="0" fontId="0" fillId="0" borderId="7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0" fontId="10" fillId="0" borderId="80" xfId="63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0" fillId="0" borderId="63" xfId="63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5" borderId="65" xfId="0" applyFill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0" fillId="35" borderId="80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58" xfId="0" applyFill="1" applyBorder="1" applyAlignment="1">
      <alignment vertical="center"/>
    </xf>
    <xf numFmtId="0" fontId="0" fillId="35" borderId="63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58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61" xfId="0" applyFill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 vertical="center"/>
    </xf>
    <xf numFmtId="0" fontId="31" fillId="0" borderId="6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0" fillId="0" borderId="82" xfId="63" applyFont="1" applyBorder="1" applyAlignment="1" applyProtection="1">
      <alignment vertical="center"/>
      <protection hidden="1"/>
    </xf>
    <xf numFmtId="0" fontId="10" fillId="0" borderId="67" xfId="63" applyFont="1" applyBorder="1" applyAlignment="1" applyProtection="1">
      <alignment vertical="center"/>
      <protection hidden="1"/>
    </xf>
    <xf numFmtId="0" fontId="10" fillId="0" borderId="62" xfId="63" applyFont="1" applyBorder="1" applyAlignment="1" applyProtection="1">
      <alignment horizontal="center" vertical="center"/>
      <protection hidden="1"/>
    </xf>
    <xf numFmtId="0" fontId="0" fillId="0" borderId="0" xfId="63" applyFont="1">
      <alignment/>
      <protection/>
    </xf>
    <xf numFmtId="183" fontId="15" fillId="0" borderId="83" xfId="58" applyNumberFormat="1" applyFont="1" applyBorder="1" applyAlignment="1">
      <alignment horizontal="center" vertical="center" shrinkToFit="1"/>
    </xf>
    <xf numFmtId="183" fontId="15" fillId="0" borderId="84" xfId="58" applyNumberFormat="1" applyFont="1" applyBorder="1" applyAlignment="1">
      <alignment horizontal="center" vertical="center" shrinkToFit="1"/>
    </xf>
    <xf numFmtId="183" fontId="15" fillId="0" borderId="85" xfId="58" applyNumberFormat="1" applyFont="1" applyBorder="1" applyAlignment="1">
      <alignment horizontal="center" vertical="center" shrinkToFit="1"/>
    </xf>
    <xf numFmtId="0" fontId="10" fillId="0" borderId="86" xfId="63" applyFont="1" applyBorder="1" applyAlignment="1" applyProtection="1">
      <alignment horizontal="center" vertical="center"/>
      <protection hidden="1"/>
    </xf>
    <xf numFmtId="0" fontId="10" fillId="0" borderId="87" xfId="63" applyFont="1" applyBorder="1" applyAlignment="1" applyProtection="1">
      <alignment horizontal="center" vertical="center"/>
      <protection locked="0"/>
    </xf>
    <xf numFmtId="0" fontId="10" fillId="0" borderId="88" xfId="63" applyFont="1" applyBorder="1" applyAlignment="1" applyProtection="1">
      <alignment horizontal="center" vertical="center"/>
      <protection hidden="1"/>
    </xf>
    <xf numFmtId="0" fontId="10" fillId="0" borderId="89" xfId="63" applyFont="1" applyBorder="1" applyAlignment="1" applyProtection="1">
      <alignment vertical="center"/>
      <protection hidden="1"/>
    </xf>
    <xf numFmtId="0" fontId="9" fillId="33" borderId="26" xfId="62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91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top"/>
    </xf>
    <xf numFmtId="0" fontId="19" fillId="0" borderId="39" xfId="0" applyFont="1" applyBorder="1" applyAlignment="1" applyProtection="1">
      <alignment vertical="center"/>
      <protection locked="0"/>
    </xf>
    <xf numFmtId="0" fontId="32" fillId="0" borderId="0" xfId="63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19" fillId="0" borderId="77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27" fillId="33" borderId="40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179" fontId="27" fillId="33" borderId="40" xfId="0" applyNumberFormat="1" applyFont="1" applyFill="1" applyBorder="1" applyAlignment="1">
      <alignment horizontal="center"/>
    </xf>
    <xf numFmtId="179" fontId="27" fillId="33" borderId="28" xfId="0" applyNumberFormat="1" applyFont="1" applyFill="1" applyBorder="1" applyAlignment="1">
      <alignment horizontal="center"/>
    </xf>
    <xf numFmtId="5" fontId="27" fillId="33" borderId="40" xfId="0" applyNumberFormat="1" applyFont="1" applyFill="1" applyBorder="1" applyAlignment="1">
      <alignment horizontal="center"/>
    </xf>
    <xf numFmtId="5" fontId="27" fillId="33" borderId="28" xfId="0" applyNumberFormat="1" applyFont="1" applyFill="1" applyBorder="1" applyAlignment="1">
      <alignment horizontal="center"/>
    </xf>
    <xf numFmtId="3" fontId="8" fillId="33" borderId="40" xfId="0" applyNumberFormat="1" applyFont="1" applyFill="1" applyBorder="1" applyAlignment="1">
      <alignment horizontal="right" shrinkToFit="1"/>
    </xf>
    <xf numFmtId="3" fontId="8" fillId="33" borderId="39" xfId="0" applyNumberFormat="1" applyFont="1" applyFill="1" applyBorder="1" applyAlignment="1">
      <alignment horizontal="right" shrinkToFit="1"/>
    </xf>
    <xf numFmtId="3" fontId="8" fillId="33" borderId="40" xfId="0" applyNumberFormat="1" applyFont="1" applyFill="1" applyBorder="1" applyAlignment="1">
      <alignment horizontal="right"/>
    </xf>
    <xf numFmtId="3" fontId="8" fillId="33" borderId="39" xfId="0" applyNumberFormat="1" applyFont="1" applyFill="1" applyBorder="1" applyAlignment="1">
      <alignment horizontal="right"/>
    </xf>
    <xf numFmtId="0" fontId="27" fillId="33" borderId="26" xfId="0" applyFont="1" applyFill="1" applyBorder="1" applyAlignment="1">
      <alignment horizontal="center" vertical="center"/>
    </xf>
    <xf numFmtId="0" fontId="8" fillId="33" borderId="40" xfId="0" applyFont="1" applyFill="1" applyBorder="1" applyAlignment="1" applyProtection="1">
      <alignment horizontal="center" shrinkToFit="1"/>
      <protection locked="0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8" fillId="33" borderId="40" xfId="0" applyNumberFormat="1" applyFont="1" applyFill="1" applyBorder="1" applyAlignment="1" applyProtection="1">
      <alignment horizontal="center" shrinkToFit="1"/>
      <protection locked="0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27" fillId="33" borderId="93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94" xfId="0" applyFont="1" applyFill="1" applyBorder="1" applyAlignment="1">
      <alignment horizontal="center"/>
    </xf>
    <xf numFmtId="0" fontId="28" fillId="33" borderId="77" xfId="0" applyFont="1" applyFill="1" applyBorder="1" applyAlignment="1">
      <alignment horizontal="center"/>
    </xf>
    <xf numFmtId="0" fontId="28" fillId="33" borderId="95" xfId="0" applyFont="1" applyFill="1" applyBorder="1" applyAlignment="1">
      <alignment horizontal="center"/>
    </xf>
    <xf numFmtId="0" fontId="28" fillId="33" borderId="9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91" xfId="0" applyFont="1" applyFill="1" applyBorder="1" applyAlignment="1">
      <alignment horizontal="center"/>
    </xf>
    <xf numFmtId="3" fontId="27" fillId="33" borderId="40" xfId="0" applyNumberFormat="1" applyFont="1" applyFill="1" applyBorder="1" applyAlignment="1">
      <alignment horizontal="right"/>
    </xf>
    <xf numFmtId="0" fontId="27" fillId="33" borderId="39" xfId="0" applyFont="1" applyFill="1" applyBorder="1" applyAlignment="1">
      <alignment horizontal="right"/>
    </xf>
    <xf numFmtId="0" fontId="29" fillId="33" borderId="0" xfId="0" applyFont="1" applyFill="1" applyAlignment="1">
      <alignment horizontal="center"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6" fillId="33" borderId="26" xfId="62" applyFont="1" applyFill="1" applyBorder="1" applyAlignment="1" applyProtection="1">
      <alignment horizontal="center" vertical="center"/>
      <protection hidden="1"/>
    </xf>
    <xf numFmtId="0" fontId="16" fillId="33" borderId="40" xfId="62" applyFont="1" applyFill="1" applyBorder="1" applyAlignment="1" applyProtection="1">
      <alignment horizontal="center" vertical="center"/>
      <protection hidden="1"/>
    </xf>
    <xf numFmtId="0" fontId="16" fillId="33" borderId="42" xfId="62" applyFont="1" applyFill="1" applyBorder="1" applyAlignment="1" applyProtection="1">
      <alignment horizontal="center" vertical="center"/>
      <protection hidden="1"/>
    </xf>
    <xf numFmtId="0" fontId="16" fillId="33" borderId="43" xfId="62" applyFont="1" applyFill="1" applyBorder="1" applyAlignment="1" applyProtection="1">
      <alignment horizontal="center" vertical="center"/>
      <protection hidden="1"/>
    </xf>
    <xf numFmtId="0" fontId="0" fillId="33" borderId="77" xfId="0" applyFill="1" applyBorder="1" applyAlignment="1" applyProtection="1">
      <alignment horizontal="center" vertical="center"/>
      <protection hidden="1"/>
    </xf>
    <xf numFmtId="0" fontId="0" fillId="33" borderId="77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16" fillId="33" borderId="35" xfId="62" applyFont="1" applyFill="1" applyBorder="1" applyAlignment="1">
      <alignment horizontal="center" vertical="center" wrapText="1"/>
      <protection/>
    </xf>
    <xf numFmtId="0" fontId="16" fillId="33" borderId="44" xfId="62" applyFont="1" applyFill="1" applyBorder="1" applyAlignment="1">
      <alignment horizontal="center" vertical="center"/>
      <protection/>
    </xf>
    <xf numFmtId="0" fontId="18" fillId="33" borderId="0" xfId="62" applyFont="1" applyFill="1" applyAlignment="1" applyProtection="1">
      <alignment horizontal="distributed"/>
      <protection hidden="1"/>
    </xf>
    <xf numFmtId="0" fontId="19" fillId="33" borderId="0" xfId="62" applyFont="1" applyFill="1" applyAlignment="1" applyProtection="1">
      <alignment horizontal="left" indent="1"/>
      <protection hidden="1"/>
    </xf>
    <xf numFmtId="0" fontId="10" fillId="33" borderId="40" xfId="62" applyFont="1" applyFill="1" applyBorder="1" applyAlignment="1" applyProtection="1">
      <alignment horizontal="center" vertical="center"/>
      <protection locked="0"/>
    </xf>
    <xf numFmtId="0" fontId="10" fillId="33" borderId="39" xfId="62" applyFont="1" applyFill="1" applyBorder="1" applyAlignment="1" applyProtection="1">
      <alignment horizontal="center" vertical="center"/>
      <protection locked="0"/>
    </xf>
    <xf numFmtId="0" fontId="0" fillId="33" borderId="40" xfId="62" applyFont="1" applyFill="1" applyBorder="1" applyProtection="1">
      <alignment vertical="center"/>
      <protection hidden="1"/>
    </xf>
    <xf numFmtId="0" fontId="0" fillId="33" borderId="39" xfId="62" applyFont="1" applyFill="1" applyBorder="1" applyProtection="1">
      <alignment vertical="center"/>
      <protection hidden="1"/>
    </xf>
    <xf numFmtId="0" fontId="21" fillId="0" borderId="0" xfId="0" applyFont="1" applyAlignment="1">
      <alignment horizontal="center" vertical="center" wrapText="1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37" borderId="98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7" borderId="99" xfId="0" applyFill="1" applyBorder="1" applyAlignment="1">
      <alignment horizontal="center" vertical="center"/>
    </xf>
    <xf numFmtId="0" fontId="0" fillId="37" borderId="85" xfId="0" applyFill="1" applyBorder="1" applyAlignment="1">
      <alignment horizontal="center" vertical="center"/>
    </xf>
    <xf numFmtId="0" fontId="14" fillId="0" borderId="96" xfId="0" applyFont="1" applyFill="1" applyBorder="1" applyAlignment="1" applyProtection="1">
      <alignment horizontal="center" vertical="center" wrapText="1"/>
      <protection locked="0"/>
    </xf>
    <xf numFmtId="0" fontId="14" fillId="0" borderId="97" xfId="0" applyFont="1" applyFill="1" applyBorder="1" applyAlignment="1" applyProtection="1">
      <alignment horizontal="center" vertical="center" wrapText="1"/>
      <protection locked="0"/>
    </xf>
    <xf numFmtId="0" fontId="14" fillId="36" borderId="98" xfId="0" applyFont="1" applyFill="1" applyBorder="1" applyAlignment="1" applyProtection="1">
      <alignment horizontal="center" vertical="center" wrapText="1"/>
      <protection locked="0"/>
    </xf>
    <xf numFmtId="0" fontId="14" fillId="36" borderId="68" xfId="0" applyFont="1" applyFill="1" applyBorder="1" applyAlignment="1" applyProtection="1">
      <alignment horizontal="center" vertical="center" wrapText="1"/>
      <protection locked="0"/>
    </xf>
    <xf numFmtId="0" fontId="14" fillId="0" borderId="98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Fill="1" applyBorder="1" applyAlignment="1" applyProtection="1">
      <alignment horizontal="center" vertical="center" wrapText="1"/>
      <protection locked="0"/>
    </xf>
    <xf numFmtId="0" fontId="14" fillId="36" borderId="99" xfId="0" applyFont="1" applyFill="1" applyBorder="1" applyAlignment="1" applyProtection="1">
      <alignment horizontal="center" vertical="center" wrapText="1"/>
      <protection locked="0"/>
    </xf>
    <xf numFmtId="0" fontId="14" fillId="36" borderId="85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全道種目別参加者用紙" xfId="61"/>
    <cellStyle name="標準_審判派遣表" xfId="62"/>
    <cellStyle name="標準_申込金一覧" xfId="63"/>
    <cellStyle name="Followed Hyperlink" xfId="64"/>
    <cellStyle name="良い" xfId="6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104775</xdr:rowOff>
    </xdr:from>
    <xdr:to>
      <xdr:col>5</xdr:col>
      <xdr:colOff>342900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467225" y="94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57150</xdr:rowOff>
    </xdr:from>
    <xdr:to>
      <xdr:col>7</xdr:col>
      <xdr:colOff>457200</xdr:colOff>
      <xdr:row>6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72250" y="2295525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19050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9182100"/>
          <a:ext cx="20002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5</xdr:row>
      <xdr:rowOff>133350</xdr:rowOff>
    </xdr:from>
    <xdr:to>
      <xdr:col>8</xdr:col>
      <xdr:colOff>161925</xdr:colOff>
      <xdr:row>5</xdr:row>
      <xdr:rowOff>133350</xdr:rowOff>
    </xdr:to>
    <xdr:sp>
      <xdr:nvSpPr>
        <xdr:cNvPr id="1" name="Line 2"/>
        <xdr:cNvSpPr>
          <a:spLocks/>
        </xdr:cNvSpPr>
      </xdr:nvSpPr>
      <xdr:spPr>
        <a:xfrm>
          <a:off x="4181475" y="1104900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4">
      <selection activeCell="P14" sqref="P14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3" width="12.50390625" style="266" customWidth="1"/>
    <col min="4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60" t="s">
        <v>197</v>
      </c>
    </row>
    <row r="2" spans="1:13" ht="22.5" customHeight="1">
      <c r="A2" s="14" t="s">
        <v>201</v>
      </c>
      <c r="B2" s="2"/>
      <c r="L2" s="12" t="s">
        <v>30</v>
      </c>
      <c r="M2" s="12">
        <v>1</v>
      </c>
    </row>
    <row r="3" spans="1:8" ht="22.5" customHeight="1">
      <c r="A3" s="2"/>
      <c r="B3" s="2"/>
      <c r="D3" s="1" t="s">
        <v>182</v>
      </c>
      <c r="H3" s="4"/>
    </row>
    <row r="4" spans="1:4" ht="13.5" customHeight="1">
      <c r="A4" s="5" t="s">
        <v>21</v>
      </c>
      <c r="B4" s="5"/>
      <c r="C4" s="267"/>
      <c r="D4" s="5"/>
    </row>
    <row r="5" spans="1:10" ht="14.25" customHeight="1">
      <c r="A5" s="6"/>
      <c r="B5" s="6"/>
      <c r="C5" s="267"/>
      <c r="D5" s="6"/>
      <c r="J5" s="3"/>
    </row>
    <row r="6" spans="1:11" ht="14.25" customHeight="1">
      <c r="A6" s="6"/>
      <c r="B6" s="6"/>
      <c r="C6" s="267"/>
      <c r="D6" s="6"/>
      <c r="G6" s="49" t="s">
        <v>46</v>
      </c>
      <c r="H6" s="286"/>
      <c r="I6" s="286"/>
      <c r="J6" s="286"/>
      <c r="K6" s="286"/>
    </row>
    <row r="7" spans="1:14" ht="26.25" customHeight="1">
      <c r="A7" s="305" t="s">
        <v>22</v>
      </c>
      <c r="B7" s="306"/>
      <c r="C7" s="268"/>
      <c r="D7" s="52" t="s">
        <v>24</v>
      </c>
      <c r="F7" s="47" t="s">
        <v>45</v>
      </c>
      <c r="G7" s="47"/>
      <c r="H7" s="298"/>
      <c r="I7" s="298"/>
      <c r="J7" s="298"/>
      <c r="K7" s="298"/>
      <c r="L7" s="298"/>
      <c r="M7" s="298"/>
      <c r="N7" s="298"/>
    </row>
    <row r="8" spans="1:14" ht="26.25" customHeight="1">
      <c r="A8" s="305" t="s">
        <v>23</v>
      </c>
      <c r="B8" s="306"/>
      <c r="C8" s="268"/>
      <c r="D8" s="52" t="s">
        <v>31</v>
      </c>
      <c r="F8" s="48" t="s">
        <v>44</v>
      </c>
      <c r="G8" s="48"/>
      <c r="H8" s="297"/>
      <c r="I8" s="297"/>
      <c r="J8" s="297"/>
      <c r="K8" s="50" t="s">
        <v>47</v>
      </c>
      <c r="L8" s="290"/>
      <c r="M8" s="290"/>
      <c r="N8" s="56" t="s">
        <v>49</v>
      </c>
    </row>
    <row r="9" spans="1:14" ht="26.25" customHeight="1">
      <c r="A9" s="5"/>
      <c r="B9" s="5"/>
      <c r="C9" s="267"/>
      <c r="D9" s="5"/>
      <c r="G9" s="53" t="s">
        <v>48</v>
      </c>
      <c r="H9" s="54"/>
      <c r="I9" s="165"/>
      <c r="J9" s="164" t="s">
        <v>25</v>
      </c>
      <c r="K9" s="165"/>
      <c r="L9" s="164" t="s">
        <v>25</v>
      </c>
      <c r="M9" s="166"/>
      <c r="N9" s="55" t="s">
        <v>26</v>
      </c>
    </row>
    <row r="10" spans="1:14" ht="26.25" customHeight="1">
      <c r="A10" s="6"/>
      <c r="B10" s="6"/>
      <c r="C10" s="267"/>
      <c r="D10" s="6"/>
      <c r="G10" s="53" t="s">
        <v>205</v>
      </c>
      <c r="H10" s="54"/>
      <c r="I10" s="165"/>
      <c r="J10" s="164" t="s">
        <v>25</v>
      </c>
      <c r="K10" s="165"/>
      <c r="L10" s="164" t="s">
        <v>25</v>
      </c>
      <c r="M10" s="166"/>
      <c r="N10" s="55" t="s">
        <v>26</v>
      </c>
    </row>
    <row r="11" ht="14.25" thickBot="1"/>
    <row r="12" spans="4:12" ht="13.5">
      <c r="D12" s="307" t="s">
        <v>1</v>
      </c>
      <c r="E12" s="29" t="s">
        <v>2</v>
      </c>
      <c r="F12" s="29" t="s">
        <v>3</v>
      </c>
      <c r="G12" s="29" t="s">
        <v>17</v>
      </c>
      <c r="H12" s="30" t="s">
        <v>18</v>
      </c>
      <c r="I12" s="31" t="s">
        <v>2</v>
      </c>
      <c r="J12" s="29" t="s">
        <v>3</v>
      </c>
      <c r="K12" s="29" t="s">
        <v>17</v>
      </c>
      <c r="L12" s="32" t="s">
        <v>18</v>
      </c>
    </row>
    <row r="13" spans="4:12" ht="13.5">
      <c r="D13" s="308"/>
      <c r="E13" s="33" t="s">
        <v>19</v>
      </c>
      <c r="F13" s="33" t="s">
        <v>43</v>
      </c>
      <c r="G13" s="33" t="s">
        <v>20</v>
      </c>
      <c r="H13" s="34" t="s">
        <v>43</v>
      </c>
      <c r="I13" s="35" t="s">
        <v>19</v>
      </c>
      <c r="J13" s="33" t="s">
        <v>27</v>
      </c>
      <c r="K13" s="33" t="s">
        <v>28</v>
      </c>
      <c r="L13" s="36" t="s">
        <v>27</v>
      </c>
    </row>
    <row r="14" spans="4:12" ht="14.25" thickBot="1">
      <c r="D14" s="7" t="s">
        <v>29</v>
      </c>
      <c r="E14" s="37" t="s">
        <v>202</v>
      </c>
      <c r="F14" s="37" t="s">
        <v>202</v>
      </c>
      <c r="G14" s="37" t="s">
        <v>202</v>
      </c>
      <c r="H14" s="38" t="s">
        <v>20</v>
      </c>
      <c r="I14" s="39" t="s">
        <v>237</v>
      </c>
      <c r="J14" s="37" t="s">
        <v>238</v>
      </c>
      <c r="K14" s="37" t="s">
        <v>238</v>
      </c>
      <c r="L14" s="40" t="s">
        <v>28</v>
      </c>
    </row>
    <row r="15" spans="4:12" ht="15" thickBot="1" thickTop="1">
      <c r="D15" s="8" t="s">
        <v>4</v>
      </c>
      <c r="E15" s="211">
        <v>1900</v>
      </c>
      <c r="F15" s="211">
        <v>2900</v>
      </c>
      <c r="G15" s="211">
        <v>400</v>
      </c>
      <c r="H15" s="278">
        <v>2500</v>
      </c>
      <c r="I15" s="279">
        <v>1900</v>
      </c>
      <c r="J15" s="211">
        <v>2900</v>
      </c>
      <c r="K15" s="211">
        <v>400</v>
      </c>
      <c r="L15" s="280">
        <v>2500</v>
      </c>
    </row>
    <row r="16" spans="1:13" ht="13.5">
      <c r="A16" s="309" t="s">
        <v>5</v>
      </c>
      <c r="B16" s="299" t="s">
        <v>6</v>
      </c>
      <c r="C16" s="269" t="s">
        <v>8</v>
      </c>
      <c r="D16" s="312" t="s">
        <v>9</v>
      </c>
      <c r="E16" s="315" t="s">
        <v>10</v>
      </c>
      <c r="F16" s="303"/>
      <c r="G16" s="303"/>
      <c r="H16" s="316"/>
      <c r="I16" s="302" t="s">
        <v>11</v>
      </c>
      <c r="J16" s="303"/>
      <c r="K16" s="303"/>
      <c r="L16" s="304"/>
      <c r="M16" s="287" t="s">
        <v>4</v>
      </c>
    </row>
    <row r="17" spans="1:13" ht="13.5">
      <c r="A17" s="310"/>
      <c r="B17" s="300"/>
      <c r="C17" s="291" t="s">
        <v>7</v>
      </c>
      <c r="D17" s="313"/>
      <c r="E17" s="292" t="s">
        <v>12</v>
      </c>
      <c r="F17" s="293"/>
      <c r="G17" s="293" t="s">
        <v>16</v>
      </c>
      <c r="H17" s="295"/>
      <c r="I17" s="296" t="s">
        <v>12</v>
      </c>
      <c r="J17" s="293"/>
      <c r="K17" s="293" t="s">
        <v>16</v>
      </c>
      <c r="L17" s="294"/>
      <c r="M17" s="288"/>
    </row>
    <row r="18" spans="1:18" ht="14.25" thickBot="1">
      <c r="A18" s="311"/>
      <c r="B18" s="301"/>
      <c r="C18" s="291"/>
      <c r="D18" s="314"/>
      <c r="E18" s="41" t="s">
        <v>2</v>
      </c>
      <c r="F18" s="42" t="s">
        <v>3</v>
      </c>
      <c r="G18" s="42" t="s">
        <v>17</v>
      </c>
      <c r="H18" s="43" t="s">
        <v>15</v>
      </c>
      <c r="I18" s="44" t="s">
        <v>2</v>
      </c>
      <c r="J18" s="42" t="s">
        <v>3</v>
      </c>
      <c r="K18" s="42" t="s">
        <v>14</v>
      </c>
      <c r="L18" s="45" t="s">
        <v>15</v>
      </c>
      <c r="M18" s="289"/>
      <c r="Q18" s="23" t="s">
        <v>33</v>
      </c>
      <c r="R18" s="24" t="s">
        <v>34</v>
      </c>
    </row>
    <row r="19" spans="1:18" ht="26.25" customHeight="1" thickBot="1">
      <c r="A19" s="16" t="s">
        <v>32</v>
      </c>
      <c r="B19" s="17" t="s">
        <v>170</v>
      </c>
      <c r="C19" s="270" t="s">
        <v>183</v>
      </c>
      <c r="D19" s="46" t="s">
        <v>184</v>
      </c>
      <c r="E19" s="18">
        <v>2</v>
      </c>
      <c r="F19" s="19">
        <v>3</v>
      </c>
      <c r="G19" s="19">
        <v>2</v>
      </c>
      <c r="H19" s="20">
        <v>1</v>
      </c>
      <c r="I19" s="21">
        <v>1</v>
      </c>
      <c r="J19" s="19">
        <v>2</v>
      </c>
      <c r="K19" s="19">
        <v>0</v>
      </c>
      <c r="L19" s="22">
        <v>0</v>
      </c>
      <c r="M19" s="109">
        <f>E19*1900+F19*2900+G19*400+H19*2500+I19*1900+J19*2900+K19*400+L19*2500</f>
        <v>23500</v>
      </c>
      <c r="Q19" s="23"/>
      <c r="R19" s="24"/>
    </row>
    <row r="20" spans="1:18" ht="26.25" customHeight="1">
      <c r="A20" s="13">
        <v>1</v>
      </c>
      <c r="B20" s="185"/>
      <c r="C20" s="186"/>
      <c r="D20" s="187"/>
      <c r="E20" s="168"/>
      <c r="F20" s="169"/>
      <c r="G20" s="169"/>
      <c r="H20" s="170"/>
      <c r="I20" s="171"/>
      <c r="J20" s="169"/>
      <c r="K20" s="273"/>
      <c r="L20" s="172"/>
      <c r="M20" s="183">
        <f>E20*$E$15+F20*$F$15+G20*$G$15+H20*$H$15+I20*$I$15+J20*$J$15+K20*$K$15+L20*$L$15</f>
        <v>0</v>
      </c>
      <c r="Q20" s="23" t="s">
        <v>35</v>
      </c>
      <c r="R20" s="25" t="s">
        <v>206</v>
      </c>
    </row>
    <row r="21" spans="1:18" ht="26.25" customHeight="1">
      <c r="A21" s="9">
        <v>2</v>
      </c>
      <c r="B21" s="188"/>
      <c r="C21" s="189"/>
      <c r="D21" s="190"/>
      <c r="E21" s="173"/>
      <c r="F21" s="174"/>
      <c r="G21" s="174"/>
      <c r="H21" s="175"/>
      <c r="I21" s="176"/>
      <c r="J21" s="174"/>
      <c r="K21" s="174"/>
      <c r="L21" s="177"/>
      <c r="M21" s="183">
        <f>E21*$E$15+F21*$F$15+G21*$G$15+H21*$H$15+I21*$I$15+J21*$J$15+K21*$K$15+L21*$L$15</f>
        <v>0</v>
      </c>
      <c r="Q21" s="26" t="s">
        <v>102</v>
      </c>
      <c r="R21" s="24" t="s">
        <v>207</v>
      </c>
    </row>
    <row r="22" spans="1:18" ht="26.25" customHeight="1">
      <c r="A22" s="9">
        <v>3</v>
      </c>
      <c r="B22" s="188"/>
      <c r="C22" s="189"/>
      <c r="D22" s="190"/>
      <c r="E22" s="173"/>
      <c r="F22" s="174"/>
      <c r="G22" s="174"/>
      <c r="H22" s="175"/>
      <c r="I22" s="176"/>
      <c r="J22" s="174"/>
      <c r="K22" s="174"/>
      <c r="L22" s="177"/>
      <c r="M22" s="183">
        <f aca="true" t="shared" si="0" ref="M22:M39">E22*$E$15+F22*$F$15+G22*$G$15+H22*$H$15+I22*$I$15+J22*$J$15+K22*$K$15+L22*$L$15</f>
        <v>0</v>
      </c>
      <c r="Q22" s="26" t="s">
        <v>165</v>
      </c>
      <c r="R22" s="24" t="s">
        <v>208</v>
      </c>
    </row>
    <row r="23" spans="1:18" ht="26.25" customHeight="1">
      <c r="A23" s="9">
        <v>4</v>
      </c>
      <c r="B23" s="188"/>
      <c r="C23" s="189"/>
      <c r="D23" s="190"/>
      <c r="E23" s="173"/>
      <c r="F23" s="174"/>
      <c r="G23" s="174"/>
      <c r="H23" s="175"/>
      <c r="I23" s="176"/>
      <c r="J23" s="174"/>
      <c r="K23" s="174"/>
      <c r="L23" s="177"/>
      <c r="M23" s="183">
        <f t="shared" si="0"/>
        <v>0</v>
      </c>
      <c r="Q23" s="27" t="s">
        <v>36</v>
      </c>
      <c r="R23" s="24" t="s">
        <v>209</v>
      </c>
    </row>
    <row r="24" spans="1:18" ht="26.25" customHeight="1">
      <c r="A24" s="9">
        <v>5</v>
      </c>
      <c r="B24" s="188"/>
      <c r="C24" s="189"/>
      <c r="D24" s="190"/>
      <c r="E24" s="173"/>
      <c r="F24" s="174"/>
      <c r="G24" s="174"/>
      <c r="H24" s="175"/>
      <c r="I24" s="176"/>
      <c r="J24" s="174"/>
      <c r="K24" s="174"/>
      <c r="L24" s="177"/>
      <c r="M24" s="183">
        <f t="shared" si="0"/>
        <v>0</v>
      </c>
      <c r="Q24" s="27" t="s">
        <v>37</v>
      </c>
      <c r="R24" s="24" t="s">
        <v>210</v>
      </c>
    </row>
    <row r="25" spans="1:18" ht="26.25" customHeight="1">
      <c r="A25" s="9">
        <v>6</v>
      </c>
      <c r="B25" s="188"/>
      <c r="C25" s="189"/>
      <c r="D25" s="190"/>
      <c r="E25" s="173"/>
      <c r="F25" s="174"/>
      <c r="G25" s="174"/>
      <c r="H25" s="175"/>
      <c r="I25" s="176"/>
      <c r="J25" s="174"/>
      <c r="K25" s="174"/>
      <c r="L25" s="177"/>
      <c r="M25" s="183">
        <f t="shared" si="0"/>
        <v>0</v>
      </c>
      <c r="Q25" s="27" t="s">
        <v>38</v>
      </c>
      <c r="R25" s="24" t="s">
        <v>211</v>
      </c>
    </row>
    <row r="26" spans="1:18" ht="26.25" customHeight="1">
      <c r="A26" s="9">
        <v>7</v>
      </c>
      <c r="B26" s="188"/>
      <c r="C26" s="189"/>
      <c r="D26" s="190"/>
      <c r="E26" s="173"/>
      <c r="F26" s="174"/>
      <c r="G26" s="174"/>
      <c r="H26" s="175"/>
      <c r="I26" s="176"/>
      <c r="J26" s="174"/>
      <c r="K26" s="174"/>
      <c r="L26" s="177"/>
      <c r="M26" s="183">
        <f t="shared" si="0"/>
        <v>0</v>
      </c>
      <c r="Q26" s="27" t="s">
        <v>39</v>
      </c>
      <c r="R26" s="24" t="s">
        <v>212</v>
      </c>
    </row>
    <row r="27" spans="1:18" ht="26.25" customHeight="1">
      <c r="A27" s="9">
        <v>8</v>
      </c>
      <c r="B27" s="188"/>
      <c r="C27" s="189"/>
      <c r="D27" s="190"/>
      <c r="E27" s="173"/>
      <c r="F27" s="174"/>
      <c r="G27" s="174"/>
      <c r="H27" s="175"/>
      <c r="I27" s="176"/>
      <c r="J27" s="174"/>
      <c r="K27" s="174"/>
      <c r="L27" s="177"/>
      <c r="M27" s="183">
        <f t="shared" si="0"/>
        <v>0</v>
      </c>
      <c r="Q27" s="27" t="s">
        <v>40</v>
      </c>
      <c r="R27" s="24" t="s">
        <v>213</v>
      </c>
    </row>
    <row r="28" spans="1:18" ht="26.25" customHeight="1">
      <c r="A28" s="9">
        <v>9</v>
      </c>
      <c r="B28" s="188"/>
      <c r="C28" s="189"/>
      <c r="D28" s="190"/>
      <c r="E28" s="173"/>
      <c r="F28" s="174"/>
      <c r="G28" s="174"/>
      <c r="H28" s="175"/>
      <c r="I28" s="176"/>
      <c r="J28" s="174"/>
      <c r="K28" s="174"/>
      <c r="L28" s="177"/>
      <c r="M28" s="183">
        <f t="shared" si="0"/>
        <v>0</v>
      </c>
      <c r="Q28" s="27" t="s">
        <v>41</v>
      </c>
      <c r="R28" s="24" t="s">
        <v>214</v>
      </c>
    </row>
    <row r="29" spans="1:18" ht="26.25" customHeight="1">
      <c r="A29" s="9">
        <v>10</v>
      </c>
      <c r="B29" s="188"/>
      <c r="C29" s="189"/>
      <c r="D29" s="190"/>
      <c r="E29" s="173"/>
      <c r="F29" s="174"/>
      <c r="G29" s="174"/>
      <c r="H29" s="175"/>
      <c r="I29" s="176"/>
      <c r="J29" s="174"/>
      <c r="K29" s="174"/>
      <c r="L29" s="177"/>
      <c r="M29" s="183">
        <f t="shared" si="0"/>
        <v>0</v>
      </c>
      <c r="Q29" s="27" t="s">
        <v>42</v>
      </c>
      <c r="R29" s="24" t="s">
        <v>215</v>
      </c>
    </row>
    <row r="30" spans="1:18" ht="26.25" customHeight="1">
      <c r="A30" s="9">
        <v>11</v>
      </c>
      <c r="B30" s="188"/>
      <c r="C30" s="189"/>
      <c r="D30" s="190"/>
      <c r="E30" s="173"/>
      <c r="F30" s="174"/>
      <c r="G30" s="174"/>
      <c r="H30" s="175"/>
      <c r="I30" s="176"/>
      <c r="J30" s="174"/>
      <c r="K30" s="174"/>
      <c r="L30" s="177"/>
      <c r="M30" s="183">
        <f t="shared" si="0"/>
        <v>0</v>
      </c>
      <c r="Q30" s="27" t="s">
        <v>216</v>
      </c>
      <c r="R30" s="24" t="s">
        <v>217</v>
      </c>
    </row>
    <row r="31" spans="1:18" ht="26.25" customHeight="1">
      <c r="A31" s="9">
        <v>12</v>
      </c>
      <c r="B31" s="188"/>
      <c r="C31" s="189"/>
      <c r="D31" s="190"/>
      <c r="E31" s="173"/>
      <c r="F31" s="174"/>
      <c r="G31" s="174"/>
      <c r="H31" s="175"/>
      <c r="I31" s="176"/>
      <c r="J31" s="174"/>
      <c r="K31" s="174"/>
      <c r="L31" s="177"/>
      <c r="M31" s="183">
        <f t="shared" si="0"/>
        <v>0</v>
      </c>
      <c r="Q31" s="27"/>
      <c r="R31" s="24" t="s">
        <v>218</v>
      </c>
    </row>
    <row r="32" spans="1:18" ht="26.25" customHeight="1">
      <c r="A32" s="9">
        <v>13</v>
      </c>
      <c r="B32" s="188"/>
      <c r="C32" s="189"/>
      <c r="D32" s="190"/>
      <c r="E32" s="173"/>
      <c r="F32" s="174"/>
      <c r="G32" s="174"/>
      <c r="H32" s="175"/>
      <c r="I32" s="176"/>
      <c r="J32" s="174"/>
      <c r="K32" s="174"/>
      <c r="L32" s="177"/>
      <c r="M32" s="183">
        <f t="shared" si="0"/>
        <v>0</v>
      </c>
      <c r="Q32" s="28"/>
      <c r="R32" s="24" t="s">
        <v>219</v>
      </c>
    </row>
    <row r="33" spans="1:18" ht="26.25" customHeight="1">
      <c r="A33" s="9">
        <v>14</v>
      </c>
      <c r="B33" s="188"/>
      <c r="C33" s="189"/>
      <c r="D33" s="190"/>
      <c r="E33" s="173"/>
      <c r="F33" s="174"/>
      <c r="G33" s="174"/>
      <c r="H33" s="175"/>
      <c r="I33" s="176"/>
      <c r="J33" s="174"/>
      <c r="K33" s="174"/>
      <c r="L33" s="177"/>
      <c r="M33" s="183">
        <f t="shared" si="0"/>
        <v>0</v>
      </c>
      <c r="Q33" s="28"/>
      <c r="R33" s="24" t="s">
        <v>220</v>
      </c>
    </row>
    <row r="34" spans="1:18" ht="26.25" customHeight="1">
      <c r="A34" s="9">
        <v>15</v>
      </c>
      <c r="B34" s="188"/>
      <c r="C34" s="189"/>
      <c r="D34" s="190"/>
      <c r="E34" s="173"/>
      <c r="F34" s="174"/>
      <c r="G34" s="174"/>
      <c r="H34" s="175"/>
      <c r="I34" s="176"/>
      <c r="J34" s="174"/>
      <c r="K34" s="174"/>
      <c r="L34" s="177"/>
      <c r="M34" s="183">
        <f t="shared" si="0"/>
        <v>0</v>
      </c>
      <c r="Q34" s="28"/>
      <c r="R34" s="24" t="s">
        <v>221</v>
      </c>
    </row>
    <row r="35" spans="1:18" ht="26.25" customHeight="1">
      <c r="A35" s="9">
        <v>16</v>
      </c>
      <c r="B35" s="188"/>
      <c r="C35" s="189"/>
      <c r="D35" s="190"/>
      <c r="E35" s="173"/>
      <c r="F35" s="174"/>
      <c r="G35" s="174"/>
      <c r="H35" s="175"/>
      <c r="I35" s="176"/>
      <c r="J35" s="174"/>
      <c r="K35" s="174"/>
      <c r="L35" s="177"/>
      <c r="M35" s="183">
        <f t="shared" si="0"/>
        <v>0</v>
      </c>
      <c r="Q35" s="28"/>
      <c r="R35" s="24" t="s">
        <v>222</v>
      </c>
    </row>
    <row r="36" spans="1:18" ht="26.25" customHeight="1">
      <c r="A36" s="9">
        <v>17</v>
      </c>
      <c r="B36" s="188"/>
      <c r="C36" s="189"/>
      <c r="D36" s="190"/>
      <c r="E36" s="173"/>
      <c r="F36" s="174"/>
      <c r="G36" s="174"/>
      <c r="H36" s="175"/>
      <c r="I36" s="176"/>
      <c r="J36" s="174"/>
      <c r="K36" s="174"/>
      <c r="L36" s="177"/>
      <c r="M36" s="183">
        <f t="shared" si="0"/>
        <v>0</v>
      </c>
      <c r="Q36" s="28"/>
      <c r="R36" s="24" t="s">
        <v>223</v>
      </c>
    </row>
    <row r="37" spans="1:18" ht="26.25" customHeight="1">
      <c r="A37" s="9">
        <v>18</v>
      </c>
      <c r="B37" s="188"/>
      <c r="C37" s="189"/>
      <c r="D37" s="190"/>
      <c r="E37" s="173"/>
      <c r="F37" s="174"/>
      <c r="G37" s="174"/>
      <c r="H37" s="175"/>
      <c r="I37" s="176"/>
      <c r="J37" s="174"/>
      <c r="K37" s="174"/>
      <c r="L37" s="177"/>
      <c r="M37" s="183">
        <f t="shared" si="0"/>
        <v>0</v>
      </c>
      <c r="Q37" s="28"/>
      <c r="R37" s="24" t="s">
        <v>224</v>
      </c>
    </row>
    <row r="38" spans="1:18" ht="26.25" customHeight="1">
      <c r="A38" s="9">
        <v>19</v>
      </c>
      <c r="B38" s="188"/>
      <c r="C38" s="189"/>
      <c r="D38" s="190"/>
      <c r="E38" s="173"/>
      <c r="F38" s="174"/>
      <c r="G38" s="174"/>
      <c r="H38" s="175"/>
      <c r="I38" s="176"/>
      <c r="J38" s="174"/>
      <c r="K38" s="174"/>
      <c r="L38" s="177"/>
      <c r="M38" s="183">
        <f t="shared" si="0"/>
        <v>0</v>
      </c>
      <c r="Q38" s="28"/>
      <c r="R38" s="24" t="s">
        <v>225</v>
      </c>
    </row>
    <row r="39" spans="1:18" ht="26.25" customHeight="1" thickBot="1">
      <c r="A39" s="10">
        <v>20</v>
      </c>
      <c r="B39" s="194"/>
      <c r="C39" s="271"/>
      <c r="D39" s="196"/>
      <c r="E39" s="178"/>
      <c r="F39" s="179"/>
      <c r="G39" s="179"/>
      <c r="H39" s="180"/>
      <c r="I39" s="181"/>
      <c r="J39" s="179"/>
      <c r="K39" s="179"/>
      <c r="L39" s="182"/>
      <c r="M39" s="184">
        <f t="shared" si="0"/>
        <v>0</v>
      </c>
      <c r="Q39" s="28"/>
      <c r="R39" s="24" t="s">
        <v>216</v>
      </c>
    </row>
    <row r="40" spans="2:18" ht="26.25" customHeight="1">
      <c r="B40" s="24"/>
      <c r="C40" s="272"/>
      <c r="D40" s="197" t="s">
        <v>13</v>
      </c>
      <c r="E40" s="198">
        <f>SUM(E20:E39)</f>
        <v>0</v>
      </c>
      <c r="F40" s="199">
        <f aca="true" t="shared" si="1" ref="F40:L40">SUM(F20:F39)</f>
        <v>0</v>
      </c>
      <c r="G40" s="199">
        <f t="shared" si="1"/>
        <v>0</v>
      </c>
      <c r="H40" s="200">
        <f t="shared" si="1"/>
        <v>0</v>
      </c>
      <c r="I40" s="201">
        <f t="shared" si="1"/>
        <v>0</v>
      </c>
      <c r="J40" s="199">
        <f>SUM(J20:J39)</f>
        <v>0</v>
      </c>
      <c r="K40" s="199">
        <f t="shared" si="1"/>
        <v>0</v>
      </c>
      <c r="L40" s="202">
        <f t="shared" si="1"/>
        <v>0</v>
      </c>
      <c r="M40" s="203" t="s">
        <v>4</v>
      </c>
      <c r="Q40" s="28"/>
      <c r="R40" s="24" t="s">
        <v>226</v>
      </c>
    </row>
    <row r="41" spans="2:18" ht="26.25" customHeight="1" thickBot="1">
      <c r="B41" s="24"/>
      <c r="C41" s="272"/>
      <c r="D41" s="204" t="s">
        <v>4</v>
      </c>
      <c r="E41" s="206">
        <f>E40*1800</f>
        <v>0</v>
      </c>
      <c r="F41" s="207">
        <f>F40*2800</f>
        <v>0</v>
      </c>
      <c r="G41" s="207">
        <f>G40*300</f>
        <v>0</v>
      </c>
      <c r="H41" s="208">
        <f>H40*2500</f>
        <v>0</v>
      </c>
      <c r="I41" s="209">
        <f>I40*1800</f>
        <v>0</v>
      </c>
      <c r="J41" s="207">
        <f>J40*2800</f>
        <v>0</v>
      </c>
      <c r="K41" s="207">
        <f>K40*300</f>
        <v>0</v>
      </c>
      <c r="L41" s="210">
        <f>L40*2500</f>
        <v>0</v>
      </c>
      <c r="M41" s="205">
        <f>SUM(M20:M39)</f>
        <v>0</v>
      </c>
      <c r="Q41" s="28"/>
      <c r="R41" s="24" t="s">
        <v>227</v>
      </c>
    </row>
    <row r="42" spans="17:18" ht="21">
      <c r="Q42" s="23"/>
      <c r="R42" s="24" t="s">
        <v>228</v>
      </c>
    </row>
    <row r="43" spans="17:18" ht="21">
      <c r="Q43" s="28"/>
      <c r="R43" s="24"/>
    </row>
    <row r="44" spans="17:18" ht="21">
      <c r="Q44" s="23"/>
      <c r="R44" s="24"/>
    </row>
    <row r="45" spans="17:18" ht="13.5">
      <c r="Q45" s="23"/>
      <c r="R45" s="24"/>
    </row>
    <row r="46" ht="21"/>
  </sheetData>
  <sheetProtection/>
  <mergeCells count="18">
    <mergeCell ref="B16:B18"/>
    <mergeCell ref="I16:L16"/>
    <mergeCell ref="A7:B7"/>
    <mergeCell ref="A8:B8"/>
    <mergeCell ref="D12:D13"/>
    <mergeCell ref="A16:A18"/>
    <mergeCell ref="D16:D18"/>
    <mergeCell ref="E16:H16"/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$R$20:$R$44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60" t="s">
        <v>198</v>
      </c>
    </row>
    <row r="2" spans="1:13" ht="22.5" customHeight="1">
      <c r="A2" s="14" t="s">
        <v>201</v>
      </c>
      <c r="B2" s="2"/>
      <c r="L2" s="12" t="s">
        <v>30</v>
      </c>
      <c r="M2" s="12">
        <v>2</v>
      </c>
    </row>
    <row r="3" spans="1:8" ht="22.5" customHeight="1">
      <c r="A3" s="2"/>
      <c r="B3" s="2"/>
      <c r="D3" s="1" t="s">
        <v>182</v>
      </c>
      <c r="H3" s="4"/>
    </row>
    <row r="4" spans="1:4" ht="13.5" customHeight="1">
      <c r="A4" s="5" t="s">
        <v>21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9" t="s">
        <v>46</v>
      </c>
      <c r="H6" s="286"/>
      <c r="I6" s="286"/>
      <c r="J6" s="286"/>
      <c r="K6" s="286"/>
    </row>
    <row r="7" spans="1:14" ht="26.25" customHeight="1">
      <c r="A7" s="305" t="s">
        <v>22</v>
      </c>
      <c r="B7" s="306"/>
      <c r="C7" s="51"/>
      <c r="D7" s="52" t="s">
        <v>24</v>
      </c>
      <c r="F7" s="47" t="s">
        <v>45</v>
      </c>
      <c r="G7" s="47"/>
      <c r="H7" s="298"/>
      <c r="I7" s="298"/>
      <c r="J7" s="298"/>
      <c r="K7" s="298"/>
      <c r="L7" s="298"/>
      <c r="M7" s="298"/>
      <c r="N7" s="298"/>
    </row>
    <row r="8" spans="1:14" ht="26.25" customHeight="1">
      <c r="A8" s="305" t="s">
        <v>23</v>
      </c>
      <c r="B8" s="306"/>
      <c r="C8" s="268"/>
      <c r="D8" s="52" t="s">
        <v>31</v>
      </c>
      <c r="F8" s="48" t="s">
        <v>44</v>
      </c>
      <c r="G8" s="48"/>
      <c r="H8" s="297"/>
      <c r="I8" s="297"/>
      <c r="J8" s="297"/>
      <c r="K8" s="50" t="s">
        <v>47</v>
      </c>
      <c r="L8" s="290"/>
      <c r="M8" s="290"/>
      <c r="N8" s="56" t="s">
        <v>49</v>
      </c>
    </row>
    <row r="9" spans="1:14" ht="26.25" customHeight="1">
      <c r="A9" s="5"/>
      <c r="B9" s="5"/>
      <c r="C9" s="11"/>
      <c r="D9" s="5"/>
      <c r="G9" s="53" t="s">
        <v>48</v>
      </c>
      <c r="H9" s="54"/>
      <c r="I9" s="165"/>
      <c r="J9" s="164" t="s">
        <v>25</v>
      </c>
      <c r="K9" s="165"/>
      <c r="L9" s="164" t="s">
        <v>25</v>
      </c>
      <c r="M9" s="166"/>
      <c r="N9" s="55" t="s">
        <v>26</v>
      </c>
    </row>
    <row r="10" spans="1:14" ht="26.25" customHeight="1">
      <c r="A10" s="6"/>
      <c r="B10" s="6"/>
      <c r="C10" s="11"/>
      <c r="D10" s="6"/>
      <c r="G10" s="53" t="s">
        <v>205</v>
      </c>
      <c r="H10" s="54"/>
      <c r="I10" s="165"/>
      <c r="J10" s="164" t="s">
        <v>25</v>
      </c>
      <c r="K10" s="165"/>
      <c r="L10" s="164" t="s">
        <v>25</v>
      </c>
      <c r="M10" s="166"/>
      <c r="N10" s="55" t="s">
        <v>26</v>
      </c>
    </row>
    <row r="11" ht="14.25" thickBot="1"/>
    <row r="12" spans="4:12" ht="13.5">
      <c r="D12" s="307" t="s">
        <v>1</v>
      </c>
      <c r="E12" s="29" t="s">
        <v>2</v>
      </c>
      <c r="F12" s="29" t="s">
        <v>3</v>
      </c>
      <c r="G12" s="29" t="s">
        <v>17</v>
      </c>
      <c r="H12" s="30" t="s">
        <v>18</v>
      </c>
      <c r="I12" s="31" t="s">
        <v>2</v>
      </c>
      <c r="J12" s="29" t="s">
        <v>3</v>
      </c>
      <c r="K12" s="29" t="s">
        <v>17</v>
      </c>
      <c r="L12" s="32" t="s">
        <v>18</v>
      </c>
    </row>
    <row r="13" spans="4:12" ht="13.5">
      <c r="D13" s="308"/>
      <c r="E13" s="33" t="s">
        <v>19</v>
      </c>
      <c r="F13" s="33" t="s">
        <v>43</v>
      </c>
      <c r="G13" s="33" t="s">
        <v>20</v>
      </c>
      <c r="H13" s="34" t="s">
        <v>43</v>
      </c>
      <c r="I13" s="35" t="s">
        <v>19</v>
      </c>
      <c r="J13" s="33" t="s">
        <v>27</v>
      </c>
      <c r="K13" s="33" t="s">
        <v>28</v>
      </c>
      <c r="L13" s="36" t="s">
        <v>27</v>
      </c>
    </row>
    <row r="14" spans="4:12" ht="14.25" thickBot="1">
      <c r="D14" s="7" t="s">
        <v>29</v>
      </c>
      <c r="E14" s="37" t="s">
        <v>202</v>
      </c>
      <c r="F14" s="37" t="s">
        <v>202</v>
      </c>
      <c r="G14" s="37" t="s">
        <v>202</v>
      </c>
      <c r="H14" s="38" t="s">
        <v>20</v>
      </c>
      <c r="I14" s="39" t="s">
        <v>202</v>
      </c>
      <c r="J14" s="37" t="s">
        <v>238</v>
      </c>
      <c r="K14" s="37" t="s">
        <v>238</v>
      </c>
      <c r="L14" s="40" t="s">
        <v>28</v>
      </c>
    </row>
    <row r="15" spans="4:12" ht="15" thickBot="1" thickTop="1">
      <c r="D15" s="8" t="s">
        <v>4</v>
      </c>
      <c r="E15" s="211">
        <v>1900</v>
      </c>
      <c r="F15" s="211">
        <v>2900</v>
      </c>
      <c r="G15" s="211">
        <v>400</v>
      </c>
      <c r="H15" s="278">
        <v>2500</v>
      </c>
      <c r="I15" s="279">
        <v>1900</v>
      </c>
      <c r="J15" s="211">
        <v>2900</v>
      </c>
      <c r="K15" s="211">
        <v>400</v>
      </c>
      <c r="L15" s="280">
        <v>2500</v>
      </c>
    </row>
    <row r="16" spans="1:13" ht="13.5">
      <c r="A16" s="309" t="s">
        <v>5</v>
      </c>
      <c r="B16" s="299" t="s">
        <v>6</v>
      </c>
      <c r="C16" s="15" t="s">
        <v>8</v>
      </c>
      <c r="D16" s="312" t="s">
        <v>9</v>
      </c>
      <c r="E16" s="315" t="s">
        <v>10</v>
      </c>
      <c r="F16" s="303"/>
      <c r="G16" s="303"/>
      <c r="H16" s="316"/>
      <c r="I16" s="302" t="s">
        <v>11</v>
      </c>
      <c r="J16" s="303"/>
      <c r="K16" s="303"/>
      <c r="L16" s="304"/>
      <c r="M16" s="287" t="s">
        <v>4</v>
      </c>
    </row>
    <row r="17" spans="1:13" ht="13.5">
      <c r="A17" s="310"/>
      <c r="B17" s="300"/>
      <c r="C17" s="317" t="s">
        <v>7</v>
      </c>
      <c r="D17" s="313"/>
      <c r="E17" s="292" t="s">
        <v>12</v>
      </c>
      <c r="F17" s="293"/>
      <c r="G17" s="293" t="s">
        <v>16</v>
      </c>
      <c r="H17" s="295"/>
      <c r="I17" s="296" t="s">
        <v>12</v>
      </c>
      <c r="J17" s="293"/>
      <c r="K17" s="293" t="s">
        <v>16</v>
      </c>
      <c r="L17" s="294"/>
      <c r="M17" s="288"/>
    </row>
    <row r="18" spans="1:18" ht="14.25" thickBot="1">
      <c r="A18" s="311"/>
      <c r="B18" s="301"/>
      <c r="C18" s="317"/>
      <c r="D18" s="314"/>
      <c r="E18" s="41" t="s">
        <v>2</v>
      </c>
      <c r="F18" s="42" t="s">
        <v>3</v>
      </c>
      <c r="G18" s="42" t="s">
        <v>17</v>
      </c>
      <c r="H18" s="43" t="s">
        <v>15</v>
      </c>
      <c r="I18" s="44" t="s">
        <v>2</v>
      </c>
      <c r="J18" s="42" t="s">
        <v>3</v>
      </c>
      <c r="K18" s="42" t="s">
        <v>14</v>
      </c>
      <c r="L18" s="45" t="s">
        <v>15</v>
      </c>
      <c r="M18" s="289"/>
      <c r="Q18" s="23" t="s">
        <v>33</v>
      </c>
      <c r="R18" s="24" t="s">
        <v>34</v>
      </c>
    </row>
    <row r="19" spans="1:18" ht="26.25" customHeight="1" thickBot="1">
      <c r="A19" s="16" t="s">
        <v>32</v>
      </c>
      <c r="B19" s="17" t="s">
        <v>170</v>
      </c>
      <c r="C19" s="225" t="s">
        <v>183</v>
      </c>
      <c r="D19" s="46" t="s">
        <v>184</v>
      </c>
      <c r="E19" s="18">
        <v>2</v>
      </c>
      <c r="F19" s="19">
        <v>3</v>
      </c>
      <c r="G19" s="19">
        <v>2</v>
      </c>
      <c r="H19" s="20">
        <v>1</v>
      </c>
      <c r="I19" s="21">
        <v>1</v>
      </c>
      <c r="J19" s="19">
        <v>2</v>
      </c>
      <c r="K19" s="19">
        <v>0</v>
      </c>
      <c r="L19" s="22">
        <v>0</v>
      </c>
      <c r="M19" s="109">
        <f>E19*1900+F19*2900+G19*400+H19*2500+I19*1900+J19*2900+K19*400+L19*2500</f>
        <v>23500</v>
      </c>
      <c r="Q19" s="23"/>
      <c r="R19" s="24"/>
    </row>
    <row r="20" spans="1:18" ht="26.25" customHeight="1">
      <c r="A20" s="13">
        <v>1</v>
      </c>
      <c r="B20" s="185"/>
      <c r="C20" s="186"/>
      <c r="D20" s="187"/>
      <c r="E20" s="168"/>
      <c r="F20" s="169"/>
      <c r="G20" s="169"/>
      <c r="H20" s="170"/>
      <c r="I20" s="171"/>
      <c r="J20" s="169"/>
      <c r="K20" s="169"/>
      <c r="L20" s="172"/>
      <c r="M20" s="183">
        <f>E20*$E$15+F20*$F$15+G20*$G$15+H20*$H$15+I20*$I$15+J20*$J$15+K20*$K$15+L20*$L$15</f>
        <v>0</v>
      </c>
      <c r="Q20" s="23" t="s">
        <v>35</v>
      </c>
      <c r="R20" s="25" t="s">
        <v>206</v>
      </c>
    </row>
    <row r="21" spans="1:18" ht="26.25" customHeight="1">
      <c r="A21" s="9">
        <v>2</v>
      </c>
      <c r="B21" s="188"/>
      <c r="C21" s="189"/>
      <c r="D21" s="190"/>
      <c r="E21" s="173"/>
      <c r="F21" s="174"/>
      <c r="G21" s="174"/>
      <c r="H21" s="175"/>
      <c r="I21" s="176"/>
      <c r="J21" s="174"/>
      <c r="K21" s="174"/>
      <c r="L21" s="177"/>
      <c r="M21" s="183">
        <f>E21*$E$15+F21*$F$15+G21*$G$15+H21*$H$15+I21*$I$15+J21*$J$15+K21*$K$15+L21*$L$15</f>
        <v>0</v>
      </c>
      <c r="Q21" s="26" t="s">
        <v>102</v>
      </c>
      <c r="R21" s="24" t="s">
        <v>207</v>
      </c>
    </row>
    <row r="22" spans="1:18" ht="26.25" customHeight="1">
      <c r="A22" s="9">
        <v>3</v>
      </c>
      <c r="B22" s="188"/>
      <c r="C22" s="189"/>
      <c r="D22" s="190"/>
      <c r="E22" s="173"/>
      <c r="F22" s="174"/>
      <c r="G22" s="174"/>
      <c r="H22" s="175"/>
      <c r="I22" s="176"/>
      <c r="J22" s="174"/>
      <c r="K22" s="174"/>
      <c r="L22" s="177"/>
      <c r="M22" s="183">
        <f aca="true" t="shared" si="0" ref="M22:M39">E22*$E$15+F22*$F$15+G22*$G$15+H22*$H$15+I22*$I$15+J22*$J$15+K22*$K$15+L22*$L$15</f>
        <v>0</v>
      </c>
      <c r="Q22" s="26" t="s">
        <v>165</v>
      </c>
      <c r="R22" s="24" t="s">
        <v>208</v>
      </c>
    </row>
    <row r="23" spans="1:18" ht="26.25" customHeight="1">
      <c r="A23" s="9">
        <v>4</v>
      </c>
      <c r="B23" s="188"/>
      <c r="C23" s="189"/>
      <c r="D23" s="190"/>
      <c r="E23" s="173"/>
      <c r="F23" s="174"/>
      <c r="G23" s="174"/>
      <c r="H23" s="175"/>
      <c r="I23" s="176"/>
      <c r="J23" s="174"/>
      <c r="K23" s="174"/>
      <c r="L23" s="177"/>
      <c r="M23" s="183">
        <f t="shared" si="0"/>
        <v>0</v>
      </c>
      <c r="Q23" s="27" t="s">
        <v>36</v>
      </c>
      <c r="R23" s="24" t="s">
        <v>209</v>
      </c>
    </row>
    <row r="24" spans="1:18" ht="26.25" customHeight="1">
      <c r="A24" s="9">
        <v>5</v>
      </c>
      <c r="B24" s="188"/>
      <c r="C24" s="189"/>
      <c r="D24" s="190"/>
      <c r="E24" s="173"/>
      <c r="F24" s="174"/>
      <c r="G24" s="174"/>
      <c r="H24" s="175"/>
      <c r="I24" s="176"/>
      <c r="J24" s="174"/>
      <c r="K24" s="174"/>
      <c r="L24" s="177"/>
      <c r="M24" s="183">
        <f t="shared" si="0"/>
        <v>0</v>
      </c>
      <c r="Q24" s="27" t="s">
        <v>37</v>
      </c>
      <c r="R24" s="24" t="s">
        <v>210</v>
      </c>
    </row>
    <row r="25" spans="1:18" ht="26.25" customHeight="1">
      <c r="A25" s="9">
        <v>6</v>
      </c>
      <c r="B25" s="188"/>
      <c r="C25" s="189"/>
      <c r="D25" s="190"/>
      <c r="E25" s="173"/>
      <c r="F25" s="174"/>
      <c r="G25" s="174"/>
      <c r="H25" s="175"/>
      <c r="I25" s="176"/>
      <c r="J25" s="174"/>
      <c r="K25" s="174"/>
      <c r="L25" s="177"/>
      <c r="M25" s="183">
        <f t="shared" si="0"/>
        <v>0</v>
      </c>
      <c r="Q25" s="27" t="s">
        <v>38</v>
      </c>
      <c r="R25" s="24" t="s">
        <v>211</v>
      </c>
    </row>
    <row r="26" spans="1:18" ht="26.25" customHeight="1">
      <c r="A26" s="9">
        <v>7</v>
      </c>
      <c r="B26" s="188"/>
      <c r="C26" s="189"/>
      <c r="D26" s="190"/>
      <c r="E26" s="173"/>
      <c r="F26" s="174"/>
      <c r="G26" s="174"/>
      <c r="H26" s="175"/>
      <c r="I26" s="176"/>
      <c r="J26" s="174"/>
      <c r="K26" s="174"/>
      <c r="L26" s="177"/>
      <c r="M26" s="183">
        <f t="shared" si="0"/>
        <v>0</v>
      </c>
      <c r="Q26" s="27" t="s">
        <v>39</v>
      </c>
      <c r="R26" s="24" t="s">
        <v>212</v>
      </c>
    </row>
    <row r="27" spans="1:18" ht="26.25" customHeight="1">
      <c r="A27" s="9">
        <v>8</v>
      </c>
      <c r="B27" s="188"/>
      <c r="C27" s="189"/>
      <c r="D27" s="190"/>
      <c r="E27" s="173"/>
      <c r="F27" s="174"/>
      <c r="G27" s="174"/>
      <c r="H27" s="175"/>
      <c r="I27" s="176"/>
      <c r="J27" s="174"/>
      <c r="K27" s="174"/>
      <c r="L27" s="177"/>
      <c r="M27" s="183">
        <f t="shared" si="0"/>
        <v>0</v>
      </c>
      <c r="Q27" s="27" t="s">
        <v>40</v>
      </c>
      <c r="R27" s="24" t="s">
        <v>213</v>
      </c>
    </row>
    <row r="28" spans="1:18" ht="26.25" customHeight="1">
      <c r="A28" s="9">
        <v>9</v>
      </c>
      <c r="B28" s="188"/>
      <c r="C28" s="189"/>
      <c r="D28" s="190"/>
      <c r="E28" s="173"/>
      <c r="F28" s="174"/>
      <c r="G28" s="174"/>
      <c r="H28" s="175"/>
      <c r="I28" s="176"/>
      <c r="J28" s="174"/>
      <c r="K28" s="174"/>
      <c r="L28" s="177"/>
      <c r="M28" s="183">
        <f t="shared" si="0"/>
        <v>0</v>
      </c>
      <c r="Q28" s="27" t="s">
        <v>41</v>
      </c>
      <c r="R28" s="24" t="s">
        <v>214</v>
      </c>
    </row>
    <row r="29" spans="1:18" ht="26.25" customHeight="1">
      <c r="A29" s="9">
        <v>10</v>
      </c>
      <c r="B29" s="188"/>
      <c r="C29" s="189"/>
      <c r="D29" s="190"/>
      <c r="E29" s="173"/>
      <c r="F29" s="174"/>
      <c r="G29" s="174"/>
      <c r="H29" s="175"/>
      <c r="I29" s="176"/>
      <c r="J29" s="174"/>
      <c r="K29" s="174"/>
      <c r="L29" s="177"/>
      <c r="M29" s="183">
        <f t="shared" si="0"/>
        <v>0</v>
      </c>
      <c r="Q29" s="27" t="s">
        <v>42</v>
      </c>
      <c r="R29" s="24" t="s">
        <v>215</v>
      </c>
    </row>
    <row r="30" spans="1:18" ht="26.25" customHeight="1">
      <c r="A30" s="9">
        <v>11</v>
      </c>
      <c r="B30" s="188"/>
      <c r="C30" s="189"/>
      <c r="D30" s="190"/>
      <c r="E30" s="173"/>
      <c r="F30" s="174"/>
      <c r="G30" s="174"/>
      <c r="H30" s="175"/>
      <c r="I30" s="176"/>
      <c r="J30" s="174"/>
      <c r="K30" s="174"/>
      <c r="L30" s="177"/>
      <c r="M30" s="183">
        <f t="shared" si="0"/>
        <v>0</v>
      </c>
      <c r="Q30" s="27" t="s">
        <v>216</v>
      </c>
      <c r="R30" s="24" t="s">
        <v>217</v>
      </c>
    </row>
    <row r="31" spans="1:18" ht="26.25" customHeight="1">
      <c r="A31" s="9">
        <v>12</v>
      </c>
      <c r="B31" s="188"/>
      <c r="C31" s="189"/>
      <c r="D31" s="190"/>
      <c r="E31" s="173"/>
      <c r="F31" s="174"/>
      <c r="G31" s="174"/>
      <c r="H31" s="175"/>
      <c r="I31" s="176"/>
      <c r="J31" s="174"/>
      <c r="K31" s="174"/>
      <c r="L31" s="177"/>
      <c r="M31" s="183">
        <f t="shared" si="0"/>
        <v>0</v>
      </c>
      <c r="Q31" s="27"/>
      <c r="R31" s="24" t="s">
        <v>218</v>
      </c>
    </row>
    <row r="32" spans="1:18" ht="26.25" customHeight="1">
      <c r="A32" s="9">
        <v>13</v>
      </c>
      <c r="B32" s="188"/>
      <c r="C32" s="189"/>
      <c r="D32" s="190"/>
      <c r="E32" s="173"/>
      <c r="F32" s="174"/>
      <c r="G32" s="174"/>
      <c r="H32" s="175"/>
      <c r="I32" s="176"/>
      <c r="J32" s="174"/>
      <c r="K32" s="174"/>
      <c r="L32" s="177"/>
      <c r="M32" s="183">
        <f t="shared" si="0"/>
        <v>0</v>
      </c>
      <c r="Q32" s="28"/>
      <c r="R32" s="24" t="s">
        <v>219</v>
      </c>
    </row>
    <row r="33" spans="1:18" ht="26.25" customHeight="1">
      <c r="A33" s="9">
        <v>14</v>
      </c>
      <c r="B33" s="188"/>
      <c r="C33" s="189"/>
      <c r="D33" s="190"/>
      <c r="E33" s="173"/>
      <c r="F33" s="174"/>
      <c r="G33" s="174"/>
      <c r="H33" s="175"/>
      <c r="I33" s="176"/>
      <c r="J33" s="174"/>
      <c r="K33" s="174"/>
      <c r="L33" s="177"/>
      <c r="M33" s="183">
        <f t="shared" si="0"/>
        <v>0</v>
      </c>
      <c r="Q33" s="28"/>
      <c r="R33" s="24" t="s">
        <v>220</v>
      </c>
    </row>
    <row r="34" spans="1:18" ht="26.25" customHeight="1">
      <c r="A34" s="9">
        <v>15</v>
      </c>
      <c r="B34" s="188"/>
      <c r="C34" s="189"/>
      <c r="D34" s="190"/>
      <c r="E34" s="173"/>
      <c r="F34" s="174"/>
      <c r="G34" s="174"/>
      <c r="H34" s="175"/>
      <c r="I34" s="176"/>
      <c r="J34" s="174"/>
      <c r="K34" s="174"/>
      <c r="L34" s="177"/>
      <c r="M34" s="183">
        <f t="shared" si="0"/>
        <v>0</v>
      </c>
      <c r="Q34" s="28"/>
      <c r="R34" s="24" t="s">
        <v>221</v>
      </c>
    </row>
    <row r="35" spans="1:18" ht="26.25" customHeight="1">
      <c r="A35" s="9">
        <v>16</v>
      </c>
      <c r="B35" s="188"/>
      <c r="C35" s="189"/>
      <c r="D35" s="190"/>
      <c r="E35" s="173"/>
      <c r="F35" s="174"/>
      <c r="G35" s="174"/>
      <c r="H35" s="175"/>
      <c r="I35" s="176"/>
      <c r="J35" s="174"/>
      <c r="K35" s="174"/>
      <c r="L35" s="177"/>
      <c r="M35" s="183">
        <f t="shared" si="0"/>
        <v>0</v>
      </c>
      <c r="Q35" s="28"/>
      <c r="R35" s="24" t="s">
        <v>222</v>
      </c>
    </row>
    <row r="36" spans="1:18" ht="26.25" customHeight="1">
      <c r="A36" s="9">
        <v>17</v>
      </c>
      <c r="B36" s="191"/>
      <c r="C36" s="192"/>
      <c r="D36" s="193"/>
      <c r="E36" s="173"/>
      <c r="F36" s="174"/>
      <c r="G36" s="174"/>
      <c r="H36" s="175"/>
      <c r="I36" s="176"/>
      <c r="J36" s="174"/>
      <c r="K36" s="174"/>
      <c r="L36" s="177"/>
      <c r="M36" s="183">
        <f t="shared" si="0"/>
        <v>0</v>
      </c>
      <c r="Q36" s="28"/>
      <c r="R36" s="24" t="s">
        <v>223</v>
      </c>
    </row>
    <row r="37" spans="1:18" ht="26.25" customHeight="1">
      <c r="A37" s="9">
        <v>18</v>
      </c>
      <c r="B37" s="191"/>
      <c r="C37" s="192"/>
      <c r="D37" s="193"/>
      <c r="E37" s="173"/>
      <c r="F37" s="174"/>
      <c r="G37" s="174"/>
      <c r="H37" s="175"/>
      <c r="I37" s="176"/>
      <c r="J37" s="174"/>
      <c r="K37" s="174"/>
      <c r="L37" s="177"/>
      <c r="M37" s="183">
        <f t="shared" si="0"/>
        <v>0</v>
      </c>
      <c r="Q37" s="28"/>
      <c r="R37" s="24" t="s">
        <v>224</v>
      </c>
    </row>
    <row r="38" spans="1:18" ht="26.25" customHeight="1">
      <c r="A38" s="9">
        <v>19</v>
      </c>
      <c r="B38" s="191"/>
      <c r="C38" s="192"/>
      <c r="D38" s="193"/>
      <c r="E38" s="173"/>
      <c r="F38" s="174"/>
      <c r="G38" s="174"/>
      <c r="H38" s="175"/>
      <c r="I38" s="176"/>
      <c r="J38" s="174"/>
      <c r="K38" s="174"/>
      <c r="L38" s="177"/>
      <c r="M38" s="183">
        <f t="shared" si="0"/>
        <v>0</v>
      </c>
      <c r="Q38" s="28"/>
      <c r="R38" s="24" t="s">
        <v>225</v>
      </c>
    </row>
    <row r="39" spans="1:18" ht="26.25" customHeight="1" thickBot="1">
      <c r="A39" s="10">
        <v>20</v>
      </c>
      <c r="B39" s="194"/>
      <c r="C39" s="195"/>
      <c r="D39" s="196"/>
      <c r="E39" s="178"/>
      <c r="F39" s="179"/>
      <c r="G39" s="179"/>
      <c r="H39" s="180"/>
      <c r="I39" s="181"/>
      <c r="J39" s="179"/>
      <c r="K39" s="179"/>
      <c r="L39" s="182"/>
      <c r="M39" s="184">
        <f t="shared" si="0"/>
        <v>0</v>
      </c>
      <c r="Q39" s="28"/>
      <c r="R39" s="24" t="s">
        <v>216</v>
      </c>
    </row>
    <row r="40" spans="2:18" ht="26.25" customHeight="1">
      <c r="B40" s="24"/>
      <c r="C40" s="24"/>
      <c r="D40" s="197" t="s">
        <v>13</v>
      </c>
      <c r="E40" s="198">
        <f>SUM(E20:E39)</f>
        <v>0</v>
      </c>
      <c r="F40" s="199">
        <f aca="true" t="shared" si="1" ref="F40:L40">SUM(F20:F39)</f>
        <v>0</v>
      </c>
      <c r="G40" s="199">
        <f t="shared" si="1"/>
        <v>0</v>
      </c>
      <c r="H40" s="200">
        <f t="shared" si="1"/>
        <v>0</v>
      </c>
      <c r="I40" s="201">
        <f t="shared" si="1"/>
        <v>0</v>
      </c>
      <c r="J40" s="199">
        <f>SUM(J20:J39)</f>
        <v>0</v>
      </c>
      <c r="K40" s="199">
        <f t="shared" si="1"/>
        <v>0</v>
      </c>
      <c r="L40" s="202">
        <f t="shared" si="1"/>
        <v>0</v>
      </c>
      <c r="M40" s="203" t="s">
        <v>4</v>
      </c>
      <c r="Q40" s="28"/>
      <c r="R40" s="24" t="s">
        <v>226</v>
      </c>
    </row>
    <row r="41" spans="2:18" ht="26.25" customHeight="1" thickBot="1">
      <c r="B41" s="24"/>
      <c r="C41" s="24"/>
      <c r="D41" s="204" t="s">
        <v>4</v>
      </c>
      <c r="E41" s="206">
        <f>E40*1800</f>
        <v>0</v>
      </c>
      <c r="F41" s="207">
        <f>F40*2800</f>
        <v>0</v>
      </c>
      <c r="G41" s="207">
        <f>G40*300</f>
        <v>0</v>
      </c>
      <c r="H41" s="208">
        <f>H40*2500</f>
        <v>0</v>
      </c>
      <c r="I41" s="209">
        <f>I40*1800</f>
        <v>0</v>
      </c>
      <c r="J41" s="207">
        <f>J40*2800</f>
        <v>0</v>
      </c>
      <c r="K41" s="207">
        <f>K40*300</f>
        <v>0</v>
      </c>
      <c r="L41" s="210">
        <f>L40*2500</f>
        <v>0</v>
      </c>
      <c r="M41" s="205">
        <f>SUM(M20:M39)</f>
        <v>0</v>
      </c>
      <c r="Q41" s="28"/>
      <c r="R41" s="24" t="s">
        <v>227</v>
      </c>
    </row>
    <row r="42" spans="17:18" ht="21">
      <c r="Q42" s="23"/>
      <c r="R42" s="24" t="s">
        <v>228</v>
      </c>
    </row>
    <row r="43" spans="17:18" ht="21">
      <c r="Q43" s="28"/>
      <c r="R43" s="24"/>
    </row>
    <row r="44" spans="17:18" ht="21">
      <c r="Q44" s="23"/>
      <c r="R44" s="24"/>
    </row>
    <row r="45" spans="17:18" ht="13.5">
      <c r="Q45" s="23"/>
      <c r="R45" s="24"/>
    </row>
    <row r="46" ht="21"/>
  </sheetData>
  <sheetProtection/>
  <mergeCells count="18"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0">
      <selection activeCell="P14" sqref="P14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384" width="9.00390625" style="1" customWidth="1"/>
  </cols>
  <sheetData>
    <row r="1" ht="18.75" customHeight="1">
      <c r="A1" s="160" t="s">
        <v>199</v>
      </c>
    </row>
    <row r="2" spans="1:13" ht="22.5" customHeight="1">
      <c r="A2" s="14"/>
      <c r="B2" s="2"/>
      <c r="L2" s="12" t="s">
        <v>30</v>
      </c>
      <c r="M2" s="12">
        <v>3</v>
      </c>
    </row>
    <row r="3" spans="1:8" ht="22.5" customHeight="1">
      <c r="A3" s="2"/>
      <c r="B3" s="2"/>
      <c r="D3" s="1" t="s">
        <v>182</v>
      </c>
      <c r="H3" s="4"/>
    </row>
    <row r="4" spans="1:4" ht="13.5" customHeight="1">
      <c r="A4" s="5" t="s">
        <v>21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9" t="s">
        <v>46</v>
      </c>
      <c r="H6" s="286"/>
      <c r="I6" s="286"/>
      <c r="J6" s="286"/>
      <c r="K6" s="286"/>
    </row>
    <row r="7" spans="1:14" ht="26.25" customHeight="1">
      <c r="A7" s="305" t="s">
        <v>22</v>
      </c>
      <c r="B7" s="306"/>
      <c r="C7" s="51"/>
      <c r="D7" s="52" t="s">
        <v>24</v>
      </c>
      <c r="F7" s="47" t="s">
        <v>45</v>
      </c>
      <c r="G7" s="47"/>
      <c r="H7" s="298"/>
      <c r="I7" s="298"/>
      <c r="J7" s="298"/>
      <c r="K7" s="298"/>
      <c r="L7" s="298"/>
      <c r="M7" s="298"/>
      <c r="N7" s="298"/>
    </row>
    <row r="8" spans="1:14" ht="26.25" customHeight="1">
      <c r="A8" s="305" t="s">
        <v>23</v>
      </c>
      <c r="B8" s="306"/>
      <c r="C8" s="167"/>
      <c r="D8" s="52" t="s">
        <v>31</v>
      </c>
      <c r="F8" s="48" t="s">
        <v>44</v>
      </c>
      <c r="G8" s="48"/>
      <c r="H8" s="297"/>
      <c r="I8" s="297"/>
      <c r="J8" s="297"/>
      <c r="K8" s="50" t="s">
        <v>47</v>
      </c>
      <c r="L8" s="290"/>
      <c r="M8" s="290"/>
      <c r="N8" s="56" t="s">
        <v>49</v>
      </c>
    </row>
    <row r="9" spans="1:14" ht="26.25" customHeight="1">
      <c r="A9" s="5"/>
      <c r="B9" s="5"/>
      <c r="C9" s="11"/>
      <c r="D9" s="5"/>
      <c r="G9" s="53" t="s">
        <v>48</v>
      </c>
      <c r="H9" s="54"/>
      <c r="I9" s="165"/>
      <c r="J9" s="164" t="s">
        <v>25</v>
      </c>
      <c r="K9" s="165"/>
      <c r="L9" s="164" t="s">
        <v>25</v>
      </c>
      <c r="M9" s="166"/>
      <c r="N9" s="55" t="s">
        <v>26</v>
      </c>
    </row>
    <row r="10" spans="1:14" ht="26.25" customHeight="1">
      <c r="A10" s="6"/>
      <c r="B10" s="6"/>
      <c r="C10" s="11"/>
      <c r="D10" s="6"/>
      <c r="G10" s="53" t="s">
        <v>205</v>
      </c>
      <c r="H10" s="54"/>
      <c r="I10" s="165"/>
      <c r="J10" s="164" t="s">
        <v>25</v>
      </c>
      <c r="K10" s="165"/>
      <c r="L10" s="164" t="s">
        <v>25</v>
      </c>
      <c r="M10" s="166"/>
      <c r="N10" s="55" t="s">
        <v>26</v>
      </c>
    </row>
    <row r="11" ht="14.25" thickBot="1"/>
    <row r="12" spans="4:12" ht="13.5">
      <c r="D12" s="307" t="s">
        <v>1</v>
      </c>
      <c r="E12" s="29" t="s">
        <v>2</v>
      </c>
      <c r="F12" s="29" t="s">
        <v>3</v>
      </c>
      <c r="G12" s="29" t="s">
        <v>17</v>
      </c>
      <c r="H12" s="30" t="s">
        <v>18</v>
      </c>
      <c r="I12" s="31" t="s">
        <v>2</v>
      </c>
      <c r="J12" s="29" t="s">
        <v>3</v>
      </c>
      <c r="K12" s="29" t="s">
        <v>17</v>
      </c>
      <c r="L12" s="32" t="s">
        <v>18</v>
      </c>
    </row>
    <row r="13" spans="4:12" ht="13.5">
      <c r="D13" s="308"/>
      <c r="E13" s="33" t="s">
        <v>19</v>
      </c>
      <c r="F13" s="33" t="s">
        <v>43</v>
      </c>
      <c r="G13" s="33" t="s">
        <v>20</v>
      </c>
      <c r="H13" s="34" t="s">
        <v>43</v>
      </c>
      <c r="I13" s="35" t="s">
        <v>19</v>
      </c>
      <c r="J13" s="33" t="s">
        <v>27</v>
      </c>
      <c r="K13" s="33" t="s">
        <v>28</v>
      </c>
      <c r="L13" s="36" t="s">
        <v>27</v>
      </c>
    </row>
    <row r="14" spans="4:12" ht="14.25" thickBot="1">
      <c r="D14" s="7" t="s">
        <v>29</v>
      </c>
      <c r="E14" s="37" t="s">
        <v>202</v>
      </c>
      <c r="F14" s="37" t="s">
        <v>202</v>
      </c>
      <c r="G14" s="37" t="s">
        <v>202</v>
      </c>
      <c r="H14" s="38" t="s">
        <v>20</v>
      </c>
      <c r="I14" s="39" t="s">
        <v>202</v>
      </c>
      <c r="J14" s="37" t="s">
        <v>238</v>
      </c>
      <c r="K14" s="37" t="s">
        <v>238</v>
      </c>
      <c r="L14" s="40" t="s">
        <v>28</v>
      </c>
    </row>
    <row r="15" spans="4:12" ht="15" thickBot="1" thickTop="1">
      <c r="D15" s="8" t="s">
        <v>4</v>
      </c>
      <c r="E15" s="211">
        <v>1900</v>
      </c>
      <c r="F15" s="211">
        <v>2900</v>
      </c>
      <c r="G15" s="211">
        <v>400</v>
      </c>
      <c r="H15" s="278">
        <v>2500</v>
      </c>
      <c r="I15" s="279">
        <v>1900</v>
      </c>
      <c r="J15" s="211">
        <v>2900</v>
      </c>
      <c r="K15" s="211">
        <v>400</v>
      </c>
      <c r="L15" s="280">
        <v>2500</v>
      </c>
    </row>
    <row r="16" spans="1:13" ht="13.5">
      <c r="A16" s="309" t="s">
        <v>5</v>
      </c>
      <c r="B16" s="299" t="s">
        <v>6</v>
      </c>
      <c r="C16" s="15" t="s">
        <v>8</v>
      </c>
      <c r="D16" s="312" t="s">
        <v>9</v>
      </c>
      <c r="E16" s="315" t="s">
        <v>10</v>
      </c>
      <c r="F16" s="303"/>
      <c r="G16" s="303"/>
      <c r="H16" s="316"/>
      <c r="I16" s="302" t="s">
        <v>11</v>
      </c>
      <c r="J16" s="303"/>
      <c r="K16" s="303"/>
      <c r="L16" s="304"/>
      <c r="M16" s="287" t="s">
        <v>4</v>
      </c>
    </row>
    <row r="17" spans="1:13" ht="13.5">
      <c r="A17" s="310"/>
      <c r="B17" s="300"/>
      <c r="C17" s="317" t="s">
        <v>7</v>
      </c>
      <c r="D17" s="313"/>
      <c r="E17" s="292" t="s">
        <v>12</v>
      </c>
      <c r="F17" s="293"/>
      <c r="G17" s="293" t="s">
        <v>16</v>
      </c>
      <c r="H17" s="295"/>
      <c r="I17" s="296" t="s">
        <v>12</v>
      </c>
      <c r="J17" s="293"/>
      <c r="K17" s="293" t="s">
        <v>16</v>
      </c>
      <c r="L17" s="294"/>
      <c r="M17" s="288"/>
    </row>
    <row r="18" spans="1:18" ht="14.25" thickBot="1">
      <c r="A18" s="311"/>
      <c r="B18" s="301"/>
      <c r="C18" s="317"/>
      <c r="D18" s="314"/>
      <c r="E18" s="41" t="s">
        <v>2</v>
      </c>
      <c r="F18" s="42" t="s">
        <v>3</v>
      </c>
      <c r="G18" s="42" t="s">
        <v>17</v>
      </c>
      <c r="H18" s="43" t="s">
        <v>15</v>
      </c>
      <c r="I18" s="44" t="s">
        <v>2</v>
      </c>
      <c r="J18" s="42" t="s">
        <v>3</v>
      </c>
      <c r="K18" s="42" t="s">
        <v>14</v>
      </c>
      <c r="L18" s="45" t="s">
        <v>15</v>
      </c>
      <c r="M18" s="289"/>
      <c r="Q18" s="23" t="s">
        <v>33</v>
      </c>
      <c r="R18" s="24" t="s">
        <v>34</v>
      </c>
    </row>
    <row r="19" spans="1:18" ht="26.25" customHeight="1" thickBot="1">
      <c r="A19" s="16" t="s">
        <v>32</v>
      </c>
      <c r="B19" s="17" t="s">
        <v>170</v>
      </c>
      <c r="C19" s="270" t="s">
        <v>183</v>
      </c>
      <c r="D19" s="46" t="s">
        <v>184</v>
      </c>
      <c r="E19" s="18">
        <v>2</v>
      </c>
      <c r="F19" s="19">
        <v>3</v>
      </c>
      <c r="G19" s="19">
        <v>2</v>
      </c>
      <c r="H19" s="20">
        <v>1</v>
      </c>
      <c r="I19" s="21">
        <v>1</v>
      </c>
      <c r="J19" s="19">
        <v>2</v>
      </c>
      <c r="K19" s="19">
        <v>0</v>
      </c>
      <c r="L19" s="22">
        <v>0</v>
      </c>
      <c r="M19" s="109">
        <f>E19*1900+F19*2900+G19*400+H19*2500+I19*1900+J19*2900+K19*400+L19*2500</f>
        <v>23500</v>
      </c>
      <c r="Q19" s="23"/>
      <c r="R19" s="24"/>
    </row>
    <row r="20" spans="1:18" ht="26.25" customHeight="1">
      <c r="A20" s="13">
        <v>1</v>
      </c>
      <c r="B20" s="185"/>
      <c r="C20" s="186"/>
      <c r="D20" s="187"/>
      <c r="E20" s="168"/>
      <c r="F20" s="169"/>
      <c r="G20" s="169"/>
      <c r="H20" s="170"/>
      <c r="I20" s="171"/>
      <c r="J20" s="169"/>
      <c r="K20" s="169"/>
      <c r="L20" s="172"/>
      <c r="M20" s="183">
        <f>E20*$E$15+F20*$F$15+G20*$G$15+H20*$H$15+I20*$I$15+J20*$J$15+K20*$K$15+L20*$L$15</f>
        <v>0</v>
      </c>
      <c r="Q20" s="23" t="s">
        <v>35</v>
      </c>
      <c r="R20" s="25" t="s">
        <v>206</v>
      </c>
    </row>
    <row r="21" spans="1:18" ht="26.25" customHeight="1">
      <c r="A21" s="9">
        <v>2</v>
      </c>
      <c r="B21" s="188"/>
      <c r="C21" s="189"/>
      <c r="D21" s="190"/>
      <c r="E21" s="173"/>
      <c r="F21" s="174"/>
      <c r="G21" s="174"/>
      <c r="H21" s="175"/>
      <c r="I21" s="176"/>
      <c r="J21" s="174"/>
      <c r="K21" s="174"/>
      <c r="L21" s="177"/>
      <c r="M21" s="183">
        <f>E21*$E$15+F21*$F$15+G21*$G$15+H21*$H$15+I21*$I$15+J21*$J$15+K21*$K$15+L21*$L$15</f>
        <v>0</v>
      </c>
      <c r="Q21" s="26" t="s">
        <v>102</v>
      </c>
      <c r="R21" s="24" t="s">
        <v>207</v>
      </c>
    </row>
    <row r="22" spans="1:18" ht="26.25" customHeight="1">
      <c r="A22" s="9">
        <v>3</v>
      </c>
      <c r="B22" s="188"/>
      <c r="C22" s="189"/>
      <c r="D22" s="190"/>
      <c r="E22" s="173"/>
      <c r="F22" s="174"/>
      <c r="G22" s="174"/>
      <c r="H22" s="175"/>
      <c r="I22" s="176"/>
      <c r="J22" s="174"/>
      <c r="K22" s="174"/>
      <c r="L22" s="177"/>
      <c r="M22" s="183">
        <f aca="true" t="shared" si="0" ref="M22:M39">E22*$E$15+F22*$F$15+G22*$G$15+H22*$H$15+I22*$I$15+J22*$J$15+K22*$K$15+L22*$L$15</f>
        <v>0</v>
      </c>
      <c r="Q22" s="26" t="s">
        <v>165</v>
      </c>
      <c r="R22" s="24" t="s">
        <v>208</v>
      </c>
    </row>
    <row r="23" spans="1:18" ht="26.25" customHeight="1">
      <c r="A23" s="9">
        <v>4</v>
      </c>
      <c r="B23" s="188"/>
      <c r="C23" s="189"/>
      <c r="D23" s="190"/>
      <c r="E23" s="173"/>
      <c r="F23" s="174"/>
      <c r="G23" s="174"/>
      <c r="H23" s="175"/>
      <c r="I23" s="176"/>
      <c r="J23" s="174"/>
      <c r="K23" s="174"/>
      <c r="L23" s="177"/>
      <c r="M23" s="183">
        <f t="shared" si="0"/>
        <v>0</v>
      </c>
      <c r="Q23" s="27" t="s">
        <v>36</v>
      </c>
      <c r="R23" s="24" t="s">
        <v>209</v>
      </c>
    </row>
    <row r="24" spans="1:18" ht="26.25" customHeight="1">
      <c r="A24" s="9">
        <v>5</v>
      </c>
      <c r="B24" s="188"/>
      <c r="C24" s="189"/>
      <c r="D24" s="190"/>
      <c r="E24" s="173"/>
      <c r="F24" s="174"/>
      <c r="G24" s="174"/>
      <c r="H24" s="175"/>
      <c r="I24" s="176"/>
      <c r="J24" s="174"/>
      <c r="K24" s="174"/>
      <c r="L24" s="177"/>
      <c r="M24" s="183">
        <f t="shared" si="0"/>
        <v>0</v>
      </c>
      <c r="Q24" s="27" t="s">
        <v>37</v>
      </c>
      <c r="R24" s="24" t="s">
        <v>210</v>
      </c>
    </row>
    <row r="25" spans="1:18" ht="26.25" customHeight="1">
      <c r="A25" s="9">
        <v>6</v>
      </c>
      <c r="B25" s="188"/>
      <c r="C25" s="189"/>
      <c r="D25" s="190"/>
      <c r="E25" s="173"/>
      <c r="F25" s="174"/>
      <c r="G25" s="174"/>
      <c r="H25" s="175"/>
      <c r="I25" s="176"/>
      <c r="J25" s="174"/>
      <c r="K25" s="174"/>
      <c r="L25" s="177"/>
      <c r="M25" s="183">
        <f t="shared" si="0"/>
        <v>0</v>
      </c>
      <c r="Q25" s="27" t="s">
        <v>38</v>
      </c>
      <c r="R25" s="24" t="s">
        <v>211</v>
      </c>
    </row>
    <row r="26" spans="1:18" ht="26.25" customHeight="1">
      <c r="A26" s="9">
        <v>7</v>
      </c>
      <c r="B26" s="188"/>
      <c r="C26" s="189"/>
      <c r="D26" s="190"/>
      <c r="E26" s="173"/>
      <c r="F26" s="174"/>
      <c r="G26" s="174"/>
      <c r="H26" s="175"/>
      <c r="I26" s="176"/>
      <c r="J26" s="174"/>
      <c r="K26" s="174"/>
      <c r="L26" s="177"/>
      <c r="M26" s="183">
        <f t="shared" si="0"/>
        <v>0</v>
      </c>
      <c r="Q26" s="27" t="s">
        <v>39</v>
      </c>
      <c r="R26" s="24" t="s">
        <v>212</v>
      </c>
    </row>
    <row r="27" spans="1:18" ht="26.25" customHeight="1">
      <c r="A27" s="9">
        <v>8</v>
      </c>
      <c r="B27" s="188"/>
      <c r="C27" s="189"/>
      <c r="D27" s="190"/>
      <c r="E27" s="173"/>
      <c r="F27" s="174"/>
      <c r="G27" s="174"/>
      <c r="H27" s="175"/>
      <c r="I27" s="176"/>
      <c r="J27" s="174"/>
      <c r="K27" s="174"/>
      <c r="L27" s="177"/>
      <c r="M27" s="183">
        <f t="shared" si="0"/>
        <v>0</v>
      </c>
      <c r="Q27" s="27" t="s">
        <v>40</v>
      </c>
      <c r="R27" s="24" t="s">
        <v>213</v>
      </c>
    </row>
    <row r="28" spans="1:18" ht="26.25" customHeight="1">
      <c r="A28" s="9">
        <v>9</v>
      </c>
      <c r="B28" s="188"/>
      <c r="C28" s="189"/>
      <c r="D28" s="190"/>
      <c r="E28" s="173"/>
      <c r="F28" s="174"/>
      <c r="G28" s="174"/>
      <c r="H28" s="175"/>
      <c r="I28" s="176"/>
      <c r="J28" s="174"/>
      <c r="K28" s="174"/>
      <c r="L28" s="177"/>
      <c r="M28" s="183">
        <f t="shared" si="0"/>
        <v>0</v>
      </c>
      <c r="Q28" s="27" t="s">
        <v>41</v>
      </c>
      <c r="R28" s="24" t="s">
        <v>214</v>
      </c>
    </row>
    <row r="29" spans="1:18" ht="26.25" customHeight="1">
      <c r="A29" s="9">
        <v>10</v>
      </c>
      <c r="B29" s="188"/>
      <c r="C29" s="189"/>
      <c r="D29" s="190"/>
      <c r="E29" s="173"/>
      <c r="F29" s="174"/>
      <c r="G29" s="174"/>
      <c r="H29" s="175"/>
      <c r="I29" s="176"/>
      <c r="J29" s="174"/>
      <c r="K29" s="174"/>
      <c r="L29" s="177"/>
      <c r="M29" s="183">
        <f t="shared" si="0"/>
        <v>0</v>
      </c>
      <c r="Q29" s="27" t="s">
        <v>42</v>
      </c>
      <c r="R29" s="24" t="s">
        <v>215</v>
      </c>
    </row>
    <row r="30" spans="1:18" ht="26.25" customHeight="1">
      <c r="A30" s="9">
        <v>11</v>
      </c>
      <c r="B30" s="188"/>
      <c r="C30" s="189"/>
      <c r="D30" s="190"/>
      <c r="E30" s="173"/>
      <c r="F30" s="174"/>
      <c r="G30" s="174"/>
      <c r="H30" s="175"/>
      <c r="I30" s="176"/>
      <c r="J30" s="174"/>
      <c r="K30" s="174"/>
      <c r="L30" s="177"/>
      <c r="M30" s="183">
        <f t="shared" si="0"/>
        <v>0</v>
      </c>
      <c r="Q30" s="27" t="s">
        <v>216</v>
      </c>
      <c r="R30" s="24" t="s">
        <v>217</v>
      </c>
    </row>
    <row r="31" spans="1:18" ht="26.25" customHeight="1">
      <c r="A31" s="9">
        <v>12</v>
      </c>
      <c r="B31" s="188"/>
      <c r="C31" s="189"/>
      <c r="D31" s="190"/>
      <c r="E31" s="173"/>
      <c r="F31" s="174"/>
      <c r="G31" s="174"/>
      <c r="H31" s="175"/>
      <c r="I31" s="176"/>
      <c r="J31" s="174"/>
      <c r="K31" s="174"/>
      <c r="L31" s="177"/>
      <c r="M31" s="183">
        <f t="shared" si="0"/>
        <v>0</v>
      </c>
      <c r="Q31" s="27"/>
      <c r="R31" s="24" t="s">
        <v>218</v>
      </c>
    </row>
    <row r="32" spans="1:18" ht="26.25" customHeight="1">
      <c r="A32" s="9">
        <v>13</v>
      </c>
      <c r="B32" s="188"/>
      <c r="C32" s="189"/>
      <c r="D32" s="190"/>
      <c r="E32" s="173"/>
      <c r="F32" s="174"/>
      <c r="G32" s="174"/>
      <c r="H32" s="175"/>
      <c r="I32" s="176"/>
      <c r="J32" s="174"/>
      <c r="K32" s="174"/>
      <c r="L32" s="177"/>
      <c r="M32" s="183">
        <f t="shared" si="0"/>
        <v>0</v>
      </c>
      <c r="Q32" s="28"/>
      <c r="R32" s="24" t="s">
        <v>219</v>
      </c>
    </row>
    <row r="33" spans="1:18" ht="26.25" customHeight="1">
      <c r="A33" s="9">
        <v>14</v>
      </c>
      <c r="B33" s="188"/>
      <c r="C33" s="189"/>
      <c r="D33" s="190"/>
      <c r="E33" s="173"/>
      <c r="F33" s="174"/>
      <c r="G33" s="174"/>
      <c r="H33" s="175"/>
      <c r="I33" s="176"/>
      <c r="J33" s="174"/>
      <c r="K33" s="174"/>
      <c r="L33" s="177"/>
      <c r="M33" s="183">
        <f t="shared" si="0"/>
        <v>0</v>
      </c>
      <c r="Q33" s="28"/>
      <c r="R33" s="24" t="s">
        <v>220</v>
      </c>
    </row>
    <row r="34" spans="1:18" ht="26.25" customHeight="1">
      <c r="A34" s="9">
        <v>15</v>
      </c>
      <c r="B34" s="188"/>
      <c r="C34" s="189"/>
      <c r="D34" s="190"/>
      <c r="E34" s="173"/>
      <c r="F34" s="174"/>
      <c r="G34" s="174"/>
      <c r="H34" s="175"/>
      <c r="I34" s="176"/>
      <c r="J34" s="174"/>
      <c r="K34" s="174"/>
      <c r="L34" s="177"/>
      <c r="M34" s="183">
        <f t="shared" si="0"/>
        <v>0</v>
      </c>
      <c r="Q34" s="28"/>
      <c r="R34" s="24" t="s">
        <v>221</v>
      </c>
    </row>
    <row r="35" spans="1:18" ht="26.25" customHeight="1">
      <c r="A35" s="9">
        <v>16</v>
      </c>
      <c r="B35" s="188"/>
      <c r="C35" s="189"/>
      <c r="D35" s="190"/>
      <c r="E35" s="173"/>
      <c r="F35" s="174"/>
      <c r="G35" s="174"/>
      <c r="H35" s="175"/>
      <c r="I35" s="176"/>
      <c r="J35" s="174"/>
      <c r="K35" s="174"/>
      <c r="L35" s="177"/>
      <c r="M35" s="183">
        <f t="shared" si="0"/>
        <v>0</v>
      </c>
      <c r="Q35" s="28"/>
      <c r="R35" s="24" t="s">
        <v>222</v>
      </c>
    </row>
    <row r="36" spans="1:18" ht="26.25" customHeight="1">
      <c r="A36" s="9">
        <v>17</v>
      </c>
      <c r="B36" s="191"/>
      <c r="C36" s="192"/>
      <c r="D36" s="193"/>
      <c r="E36" s="173"/>
      <c r="F36" s="174"/>
      <c r="G36" s="174"/>
      <c r="H36" s="175"/>
      <c r="I36" s="176"/>
      <c r="J36" s="174"/>
      <c r="K36" s="174"/>
      <c r="L36" s="177"/>
      <c r="M36" s="183">
        <f t="shared" si="0"/>
        <v>0</v>
      </c>
      <c r="Q36" s="28"/>
      <c r="R36" s="24" t="s">
        <v>223</v>
      </c>
    </row>
    <row r="37" spans="1:18" ht="26.25" customHeight="1">
      <c r="A37" s="9">
        <v>18</v>
      </c>
      <c r="B37" s="191"/>
      <c r="C37" s="192"/>
      <c r="D37" s="193"/>
      <c r="E37" s="173"/>
      <c r="F37" s="174"/>
      <c r="G37" s="174"/>
      <c r="H37" s="175"/>
      <c r="I37" s="176"/>
      <c r="J37" s="174"/>
      <c r="K37" s="174"/>
      <c r="L37" s="177"/>
      <c r="M37" s="183">
        <f t="shared" si="0"/>
        <v>0</v>
      </c>
      <c r="Q37" s="28"/>
      <c r="R37" s="24" t="s">
        <v>224</v>
      </c>
    </row>
    <row r="38" spans="1:18" ht="26.25" customHeight="1">
      <c r="A38" s="9">
        <v>19</v>
      </c>
      <c r="B38" s="191"/>
      <c r="C38" s="192"/>
      <c r="D38" s="193"/>
      <c r="E38" s="173"/>
      <c r="F38" s="174"/>
      <c r="G38" s="174"/>
      <c r="H38" s="175"/>
      <c r="I38" s="176"/>
      <c r="J38" s="174"/>
      <c r="K38" s="174"/>
      <c r="L38" s="177"/>
      <c r="M38" s="183">
        <f t="shared" si="0"/>
        <v>0</v>
      </c>
      <c r="Q38" s="28"/>
      <c r="R38" s="24" t="s">
        <v>225</v>
      </c>
    </row>
    <row r="39" spans="1:18" ht="26.25" customHeight="1" thickBot="1">
      <c r="A39" s="10">
        <v>20</v>
      </c>
      <c r="B39" s="194"/>
      <c r="C39" s="195"/>
      <c r="D39" s="196"/>
      <c r="E39" s="178"/>
      <c r="F39" s="179"/>
      <c r="G39" s="179"/>
      <c r="H39" s="180"/>
      <c r="I39" s="181"/>
      <c r="J39" s="179"/>
      <c r="K39" s="179"/>
      <c r="L39" s="182"/>
      <c r="M39" s="184">
        <f t="shared" si="0"/>
        <v>0</v>
      </c>
      <c r="Q39" s="28"/>
      <c r="R39" s="24" t="s">
        <v>216</v>
      </c>
    </row>
    <row r="40" spans="2:18" ht="26.25" customHeight="1">
      <c r="B40" s="24"/>
      <c r="C40" s="24"/>
      <c r="D40" s="197" t="s">
        <v>13</v>
      </c>
      <c r="E40" s="198">
        <f>SUM(E20:E39)</f>
        <v>0</v>
      </c>
      <c r="F40" s="199">
        <f aca="true" t="shared" si="1" ref="F40:L40">SUM(F20:F39)</f>
        <v>0</v>
      </c>
      <c r="G40" s="199">
        <f t="shared" si="1"/>
        <v>0</v>
      </c>
      <c r="H40" s="200">
        <f t="shared" si="1"/>
        <v>0</v>
      </c>
      <c r="I40" s="201">
        <f t="shared" si="1"/>
        <v>0</v>
      </c>
      <c r="J40" s="199">
        <f>SUM(J20:J39)</f>
        <v>0</v>
      </c>
      <c r="K40" s="199">
        <f t="shared" si="1"/>
        <v>0</v>
      </c>
      <c r="L40" s="202">
        <f t="shared" si="1"/>
        <v>0</v>
      </c>
      <c r="M40" s="203" t="s">
        <v>4</v>
      </c>
      <c r="Q40" s="28"/>
      <c r="R40" s="24" t="s">
        <v>226</v>
      </c>
    </row>
    <row r="41" spans="2:18" ht="26.25" customHeight="1" thickBot="1">
      <c r="B41" s="24"/>
      <c r="C41" s="24"/>
      <c r="D41" s="204" t="s">
        <v>4</v>
      </c>
      <c r="E41" s="206">
        <f>E40*1800</f>
        <v>0</v>
      </c>
      <c r="F41" s="207">
        <f>F40*2800</f>
        <v>0</v>
      </c>
      <c r="G41" s="207">
        <f>G40*300</f>
        <v>0</v>
      </c>
      <c r="H41" s="208">
        <f>H40*2500</f>
        <v>0</v>
      </c>
      <c r="I41" s="209">
        <f>I40*1800</f>
        <v>0</v>
      </c>
      <c r="J41" s="207">
        <f>J40*2800</f>
        <v>0</v>
      </c>
      <c r="K41" s="207">
        <f>K40*300</f>
        <v>0</v>
      </c>
      <c r="L41" s="210">
        <f>L40*2500</f>
        <v>0</v>
      </c>
      <c r="M41" s="205">
        <f>SUM(M20:M39)</f>
        <v>0</v>
      </c>
      <c r="Q41" s="28"/>
      <c r="R41" s="24" t="s">
        <v>227</v>
      </c>
    </row>
    <row r="42" spans="17:18" ht="21">
      <c r="Q42" s="23"/>
      <c r="R42" s="24" t="s">
        <v>228</v>
      </c>
    </row>
    <row r="43" spans="17:18" ht="21">
      <c r="Q43" s="28"/>
      <c r="R43" s="24"/>
    </row>
    <row r="44" spans="17:18" ht="21">
      <c r="Q44" s="23"/>
      <c r="R44" s="24"/>
    </row>
    <row r="45" spans="17:18" ht="13.5">
      <c r="Q45" s="23"/>
      <c r="R45" s="24"/>
    </row>
    <row r="46" ht="21"/>
  </sheetData>
  <sheetProtection/>
  <mergeCells count="18"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K32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0.875" style="75" customWidth="1"/>
    <col min="2" max="2" width="12.125" style="75" customWidth="1"/>
    <col min="3" max="3" width="14.25390625" style="75" customWidth="1"/>
    <col min="4" max="4" width="8.125" style="75" customWidth="1"/>
    <col min="5" max="5" width="12.125" style="75" customWidth="1"/>
    <col min="6" max="6" width="14.25390625" style="75" customWidth="1"/>
    <col min="7" max="7" width="11.625" style="75" customWidth="1"/>
    <col min="8" max="8" width="6.125" style="75" customWidth="1"/>
    <col min="9" max="9" width="9.00390625" style="75" customWidth="1"/>
    <col min="10" max="11" width="9.00390625" style="75" hidden="1" customWidth="1"/>
    <col min="12" max="16384" width="9.00390625" style="75" customWidth="1"/>
  </cols>
  <sheetData>
    <row r="1" ht="14.25" customHeight="1">
      <c r="A1" s="277" t="s">
        <v>200</v>
      </c>
    </row>
    <row r="2" spans="1:11" ht="51.75" customHeight="1">
      <c r="A2" s="319" t="s">
        <v>229</v>
      </c>
      <c r="B2" s="319"/>
      <c r="C2" s="319"/>
      <c r="D2" s="319"/>
      <c r="E2" s="319"/>
      <c r="F2" s="319"/>
      <c r="G2" s="319"/>
      <c r="H2" s="319"/>
      <c r="J2" s="74"/>
      <c r="K2" s="74"/>
    </row>
    <row r="3" spans="1:11" ht="27.75" customHeight="1">
      <c r="A3" s="73"/>
      <c r="B3" s="73"/>
      <c r="C3" s="73"/>
      <c r="D3" s="219" t="s">
        <v>189</v>
      </c>
      <c r="E3" s="77"/>
      <c r="F3" s="77"/>
      <c r="G3" s="78"/>
      <c r="H3" s="79"/>
      <c r="I3" s="80"/>
      <c r="J3" s="80"/>
      <c r="K3" s="81"/>
    </row>
    <row r="4" spans="1:11" ht="27.75" customHeight="1">
      <c r="A4" s="82" t="s">
        <v>96</v>
      </c>
      <c r="B4" s="73"/>
      <c r="C4" s="73"/>
      <c r="D4" s="76"/>
      <c r="E4" s="77"/>
      <c r="F4" s="77"/>
      <c r="G4" s="78"/>
      <c r="H4" s="79"/>
      <c r="I4" s="80"/>
      <c r="J4" s="80"/>
      <c r="K4" s="81"/>
    </row>
    <row r="5" spans="1:11" ht="32.25" customHeight="1">
      <c r="A5" s="83"/>
      <c r="B5" s="83"/>
      <c r="C5" s="84"/>
      <c r="D5" s="77"/>
      <c r="E5" s="79" t="s">
        <v>97</v>
      </c>
      <c r="F5" s="77"/>
      <c r="G5" s="77"/>
      <c r="H5" s="78"/>
      <c r="I5" s="85"/>
      <c r="J5" s="71" t="s">
        <v>65</v>
      </c>
      <c r="K5" s="86" t="s">
        <v>98</v>
      </c>
    </row>
    <row r="6" spans="1:11" ht="22.5" customHeight="1">
      <c r="A6" s="87" t="s">
        <v>22</v>
      </c>
      <c r="B6" s="108">
        <f>'総括申込書（様式４-１）'!C7</f>
        <v>0</v>
      </c>
      <c r="C6" s="88" t="s">
        <v>24</v>
      </c>
      <c r="D6" s="77"/>
      <c r="E6" s="89" t="s">
        <v>0</v>
      </c>
      <c r="F6" s="320"/>
      <c r="G6" s="320"/>
      <c r="H6" s="320"/>
      <c r="I6" s="85"/>
      <c r="J6" s="71" t="s">
        <v>51</v>
      </c>
      <c r="K6" s="24" t="s">
        <v>38</v>
      </c>
    </row>
    <row r="7" spans="1:11" ht="22.5" customHeight="1">
      <c r="A7" s="90" t="s">
        <v>23</v>
      </c>
      <c r="B7" s="108">
        <f>'総括申込書（様式４-１）'!C8</f>
        <v>0</v>
      </c>
      <c r="C7" s="91" t="s">
        <v>100</v>
      </c>
      <c r="D7" s="77"/>
      <c r="E7" s="92" t="s">
        <v>101</v>
      </c>
      <c r="F7" s="321" t="s">
        <v>190</v>
      </c>
      <c r="G7" s="321"/>
      <c r="H7" s="321"/>
      <c r="I7" s="85"/>
      <c r="J7" s="71" t="s">
        <v>68</v>
      </c>
      <c r="K7" s="24" t="s">
        <v>37</v>
      </c>
    </row>
    <row r="8" spans="1:11" ht="11.25" customHeight="1">
      <c r="A8" s="93"/>
      <c r="B8" s="226"/>
      <c r="C8" s="227"/>
      <c r="D8" s="77"/>
      <c r="E8" s="228" t="s">
        <v>168</v>
      </c>
      <c r="F8" s="322"/>
      <c r="G8" s="322"/>
      <c r="H8" s="322"/>
      <c r="I8" s="85"/>
      <c r="J8" s="71"/>
      <c r="K8" s="24"/>
    </row>
    <row r="9" spans="1:11" ht="11.25" customHeight="1">
      <c r="A9" s="93"/>
      <c r="B9" s="93"/>
      <c r="C9" s="83"/>
      <c r="D9" s="77"/>
      <c r="E9" s="229" t="s">
        <v>169</v>
      </c>
      <c r="F9" s="323"/>
      <c r="G9" s="323"/>
      <c r="H9" s="323"/>
      <c r="I9" s="85"/>
      <c r="J9" s="71" t="s">
        <v>70</v>
      </c>
      <c r="K9" s="24" t="s">
        <v>102</v>
      </c>
    </row>
    <row r="10" spans="1:11" ht="22.5" customHeight="1">
      <c r="A10" s="93"/>
      <c r="B10" s="93"/>
      <c r="C10" s="83"/>
      <c r="D10" s="77"/>
      <c r="E10" s="92" t="s">
        <v>103</v>
      </c>
      <c r="F10" s="318"/>
      <c r="G10" s="318"/>
      <c r="H10" s="318"/>
      <c r="I10" s="85"/>
      <c r="J10" s="71" t="s">
        <v>72</v>
      </c>
      <c r="K10" s="24" t="s">
        <v>104</v>
      </c>
    </row>
    <row r="11" spans="1:11" ht="36" customHeight="1">
      <c r="A11" s="94"/>
      <c r="B11" s="94"/>
      <c r="C11" s="94"/>
      <c r="D11" s="94"/>
      <c r="E11" s="94"/>
      <c r="F11" s="94"/>
      <c r="G11" s="94"/>
      <c r="H11" s="94"/>
      <c r="I11" s="95"/>
      <c r="J11" s="71" t="s">
        <v>74</v>
      </c>
      <c r="K11" s="24" t="s">
        <v>99</v>
      </c>
    </row>
    <row r="12" spans="2:11" ht="20.25" customHeight="1" thickBot="1">
      <c r="B12" s="96" t="s">
        <v>105</v>
      </c>
      <c r="C12" s="97"/>
      <c r="D12" s="97"/>
      <c r="E12" s="96" t="s">
        <v>106</v>
      </c>
      <c r="F12" s="98"/>
      <c r="G12" s="98"/>
      <c r="H12" s="98"/>
      <c r="I12" s="95"/>
      <c r="J12" s="71" t="s">
        <v>75</v>
      </c>
      <c r="K12" s="24" t="s">
        <v>107</v>
      </c>
    </row>
    <row r="13" spans="2:11" ht="24" customHeight="1" thickBot="1">
      <c r="B13" s="99" t="s">
        <v>108</v>
      </c>
      <c r="C13" s="100" t="s">
        <v>109</v>
      </c>
      <c r="D13" s="101"/>
      <c r="E13" s="102" t="s">
        <v>108</v>
      </c>
      <c r="F13" s="100" t="s">
        <v>109</v>
      </c>
      <c r="G13" s="101"/>
      <c r="H13" s="101"/>
      <c r="J13" s="71" t="s">
        <v>76</v>
      </c>
      <c r="K13" s="24" t="s">
        <v>110</v>
      </c>
    </row>
    <row r="14" spans="2:11" ht="28.5" customHeight="1">
      <c r="B14" s="212" t="s">
        <v>111</v>
      </c>
      <c r="C14" s="103">
        <f>'参加人数集計用（提出不要）'!W5</f>
        <v>0</v>
      </c>
      <c r="D14" s="104"/>
      <c r="E14" s="212" t="s">
        <v>111</v>
      </c>
      <c r="F14" s="103">
        <f>'参加人数集計用（提出不要）'!W22</f>
        <v>0</v>
      </c>
      <c r="G14" s="105"/>
      <c r="H14" s="104"/>
      <c r="J14" s="71" t="s">
        <v>77</v>
      </c>
      <c r="K14" s="24" t="s">
        <v>112</v>
      </c>
    </row>
    <row r="15" spans="2:11" ht="28.5" customHeight="1">
      <c r="B15" s="214" t="s">
        <v>113</v>
      </c>
      <c r="C15" s="106">
        <f>'参加人数集計用（提出不要）'!W6</f>
        <v>0</v>
      </c>
      <c r="D15" s="101"/>
      <c r="E15" s="214" t="s">
        <v>113</v>
      </c>
      <c r="F15" s="106">
        <f>'参加人数集計用（提出不要）'!W23</f>
        <v>0</v>
      </c>
      <c r="G15" s="104"/>
      <c r="H15" s="101"/>
      <c r="J15" s="71" t="s">
        <v>78</v>
      </c>
      <c r="K15" s="24" t="s">
        <v>40</v>
      </c>
    </row>
    <row r="16" spans="2:11" ht="28.5" customHeight="1">
      <c r="B16" s="213" t="s">
        <v>114</v>
      </c>
      <c r="C16" s="106">
        <f>'参加人数集計用（提出不要）'!W7</f>
        <v>0</v>
      </c>
      <c r="D16" s="104"/>
      <c r="E16" s="217" t="s">
        <v>115</v>
      </c>
      <c r="F16" s="106">
        <f>'参加人数集計用（提出不要）'!W24</f>
        <v>0</v>
      </c>
      <c r="G16" s="104"/>
      <c r="H16" s="104"/>
      <c r="J16" s="71" t="s">
        <v>79</v>
      </c>
      <c r="K16" s="24"/>
    </row>
    <row r="17" spans="2:11" ht="28.5" customHeight="1">
      <c r="B17" s="214" t="s">
        <v>116</v>
      </c>
      <c r="C17" s="106">
        <f>'参加人数集計用（提出不要）'!W8</f>
        <v>0</v>
      </c>
      <c r="D17" s="104"/>
      <c r="E17" s="214" t="s">
        <v>117</v>
      </c>
      <c r="F17" s="106">
        <f>'参加人数集計用（提出不要）'!W25</f>
        <v>0</v>
      </c>
      <c r="G17" s="104"/>
      <c r="H17" s="104"/>
      <c r="J17" s="71" t="s">
        <v>80</v>
      </c>
      <c r="K17" s="24"/>
    </row>
    <row r="18" spans="2:11" ht="28.5" customHeight="1">
      <c r="B18" s="214" t="s">
        <v>117</v>
      </c>
      <c r="C18" s="106">
        <f>'参加人数集計用（提出不要）'!W9</f>
        <v>0</v>
      </c>
      <c r="D18" s="104"/>
      <c r="E18" s="214" t="s">
        <v>118</v>
      </c>
      <c r="F18" s="106">
        <f>'参加人数集計用（提出不要）'!W26</f>
        <v>0</v>
      </c>
      <c r="G18" s="104"/>
      <c r="H18" s="104"/>
      <c r="J18" s="71" t="s">
        <v>81</v>
      </c>
      <c r="K18" s="24"/>
    </row>
    <row r="19" spans="2:11" ht="28.5" customHeight="1">
      <c r="B19" s="214" t="s">
        <v>119</v>
      </c>
      <c r="C19" s="106">
        <f>'参加人数集計用（提出不要）'!W10</f>
        <v>0</v>
      </c>
      <c r="D19" s="104"/>
      <c r="E19" s="220" t="s">
        <v>166</v>
      </c>
      <c r="F19" s="106">
        <f>'参加人数集計用（提出不要）'!W27</f>
        <v>0</v>
      </c>
      <c r="G19" s="104"/>
      <c r="H19" s="104"/>
      <c r="J19" s="71" t="s">
        <v>82</v>
      </c>
      <c r="K19" s="24"/>
    </row>
    <row r="20" spans="2:11" ht="28.5" customHeight="1">
      <c r="B20" s="214" t="s">
        <v>121</v>
      </c>
      <c r="C20" s="106">
        <f>'参加人数集計用（提出不要）'!W11</f>
        <v>0</v>
      </c>
      <c r="D20" s="104"/>
      <c r="E20" s="214" t="s">
        <v>120</v>
      </c>
      <c r="F20" s="106">
        <f>'参加人数集計用（提出不要）'!W28</f>
        <v>0</v>
      </c>
      <c r="G20" s="104"/>
      <c r="H20" s="104"/>
      <c r="J20" s="71" t="s">
        <v>83</v>
      </c>
      <c r="K20" s="24"/>
    </row>
    <row r="21" spans="2:11" ht="28.5" customHeight="1">
      <c r="B21" s="214" t="s">
        <v>123</v>
      </c>
      <c r="C21" s="106">
        <f>'参加人数集計用（提出不要）'!W12</f>
        <v>0</v>
      </c>
      <c r="D21" s="104"/>
      <c r="E21" s="214" t="s">
        <v>122</v>
      </c>
      <c r="F21" s="106">
        <f>'参加人数集計用（提出不要）'!W29</f>
        <v>0</v>
      </c>
      <c r="G21" s="104"/>
      <c r="H21" s="104"/>
      <c r="J21" s="71" t="s">
        <v>84</v>
      </c>
      <c r="K21" s="24"/>
    </row>
    <row r="22" spans="2:11" ht="28.5" customHeight="1">
      <c r="B22" s="214" t="s">
        <v>122</v>
      </c>
      <c r="C22" s="106">
        <f>'参加人数集計用（提出不要）'!W13</f>
        <v>0</v>
      </c>
      <c r="D22" s="104"/>
      <c r="E22" s="214" t="s">
        <v>124</v>
      </c>
      <c r="F22" s="106">
        <f>'参加人数集計用（提出不要）'!W30</f>
        <v>0</v>
      </c>
      <c r="G22" s="104"/>
      <c r="H22" s="104"/>
      <c r="J22" s="71" t="s">
        <v>85</v>
      </c>
      <c r="K22" s="24"/>
    </row>
    <row r="23" spans="2:11" ht="28.5" customHeight="1">
      <c r="B23" s="214" t="s">
        <v>124</v>
      </c>
      <c r="C23" s="106">
        <f>'参加人数集計用（提出不要）'!W14</f>
        <v>0</v>
      </c>
      <c r="D23" s="104"/>
      <c r="E23" s="215" t="s">
        <v>125</v>
      </c>
      <c r="F23" s="106">
        <f>'参加人数集計用（提出不要）'!W31</f>
        <v>0</v>
      </c>
      <c r="G23" s="105"/>
      <c r="H23" s="104"/>
      <c r="J23" s="71" t="s">
        <v>86</v>
      </c>
      <c r="K23" s="24"/>
    </row>
    <row r="24" spans="2:11" ht="28.5" customHeight="1">
      <c r="B24" s="214" t="s">
        <v>127</v>
      </c>
      <c r="C24" s="106">
        <f>'参加人数集計用（提出不要）'!W15</f>
        <v>0</v>
      </c>
      <c r="D24" s="104"/>
      <c r="E24" s="214" t="s">
        <v>126</v>
      </c>
      <c r="F24" s="106">
        <f>'参加人数集計用（提出不要）'!W32</f>
        <v>0</v>
      </c>
      <c r="G24" s="105"/>
      <c r="H24" s="104"/>
      <c r="J24" s="71" t="s">
        <v>87</v>
      </c>
      <c r="K24" s="24"/>
    </row>
    <row r="25" spans="2:11" ht="28.5" customHeight="1">
      <c r="B25" s="215" t="s">
        <v>125</v>
      </c>
      <c r="C25" s="106">
        <f>'参加人数集計用（提出不要）'!W16</f>
        <v>0</v>
      </c>
      <c r="D25" s="104"/>
      <c r="E25" s="215" t="s">
        <v>128</v>
      </c>
      <c r="F25" s="106">
        <f>'参加人数集計用（提出不要）'!W33</f>
        <v>0</v>
      </c>
      <c r="G25" s="105"/>
      <c r="H25" s="104"/>
      <c r="J25" s="71" t="s">
        <v>88</v>
      </c>
      <c r="K25" s="24"/>
    </row>
    <row r="26" spans="2:11" ht="28.5" customHeight="1">
      <c r="B26" s="214" t="s">
        <v>126</v>
      </c>
      <c r="C26" s="106">
        <f>'参加人数集計用（提出不要）'!W17</f>
        <v>0</v>
      </c>
      <c r="D26" s="101"/>
      <c r="E26" s="281"/>
      <c r="F26" s="282"/>
      <c r="G26" s="104"/>
      <c r="H26" s="101"/>
      <c r="J26" s="71" t="s">
        <v>89</v>
      </c>
      <c r="K26" s="24"/>
    </row>
    <row r="27" spans="2:11" ht="28.5" customHeight="1" thickBot="1">
      <c r="B27" s="216" t="s">
        <v>128</v>
      </c>
      <c r="C27" s="107">
        <f>'参加人数集計用（提出不要）'!W18</f>
        <v>0</v>
      </c>
      <c r="D27" s="104"/>
      <c r="E27" s="283"/>
      <c r="F27" s="284"/>
      <c r="G27" s="104"/>
      <c r="H27" s="101"/>
      <c r="J27" s="71" t="s">
        <v>90</v>
      </c>
      <c r="K27" s="24"/>
    </row>
    <row r="28" spans="10:11" ht="30" customHeight="1">
      <c r="J28" s="71" t="s">
        <v>91</v>
      </c>
      <c r="K28" s="24"/>
    </row>
    <row r="29" spans="10:11" ht="30" customHeight="1">
      <c r="J29" s="71" t="s">
        <v>92</v>
      </c>
      <c r="K29" s="24"/>
    </row>
    <row r="30" spans="10:11" ht="30" customHeight="1">
      <c r="J30" s="71" t="s">
        <v>93</v>
      </c>
      <c r="K30" s="24"/>
    </row>
    <row r="31" spans="10:11" ht="30" customHeight="1">
      <c r="J31" s="71" t="s">
        <v>94</v>
      </c>
      <c r="K31" s="24"/>
    </row>
    <row r="32" ht="30" customHeight="1">
      <c r="J32" s="71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selectLockedCells="1"/>
  <mergeCells count="5">
    <mergeCell ref="F10:H10"/>
    <mergeCell ref="A2:H2"/>
    <mergeCell ref="F6:H6"/>
    <mergeCell ref="F7:H7"/>
    <mergeCell ref="F8:H9"/>
  </mergeCells>
  <conditionalFormatting sqref="B6:B8">
    <cfRule type="cellIs" priority="8" dxfId="4" operator="equal" stopIfTrue="1">
      <formula>0</formula>
    </cfRule>
  </conditionalFormatting>
  <conditionalFormatting sqref="F14:F26">
    <cfRule type="cellIs" priority="6" dxfId="5" operator="equal" stopIfTrue="1">
      <formula>0</formula>
    </cfRule>
  </conditionalFormatting>
  <conditionalFormatting sqref="F14:F25">
    <cfRule type="cellIs" priority="5" dxfId="5" operator="equal" stopIfTrue="1">
      <formula>0</formula>
    </cfRule>
  </conditionalFormatting>
  <conditionalFormatting sqref="C14:C27">
    <cfRule type="cellIs" priority="1" dxfId="5" operator="equal" stopIfTrue="1">
      <formula>0</formula>
    </cfRule>
  </conditionalFormatting>
  <dataValidations count="2">
    <dataValidation type="list" allowBlank="1" showInputMessage="1" showErrorMessage="1" sqref="C9:C10">
      <formula1>$M$14:$M$27</formula1>
    </dataValidation>
    <dataValidation allowBlank="1" showInputMessage="1" showErrorMessage="1" imeMode="disabled" sqref="C14:C27 F14:F26"/>
  </dataValidations>
  <printOptions/>
  <pageMargins left="0.63" right="0.3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33"/>
  <sheetViews>
    <sheetView showZeros="0" view="pageBreakPreview" zoomScaleSheetLayoutView="100" zoomScalePageLayoutView="0" workbookViewId="0" topLeftCell="A22">
      <selection activeCell="O25" sqref="O25"/>
    </sheetView>
  </sheetViews>
  <sheetFormatPr defaultColWidth="9.00390625" defaultRowHeight="13.5"/>
  <cols>
    <col min="1" max="1" width="16.25390625" style="126" customWidth="1"/>
    <col min="2" max="2" width="12.50390625" style="126" customWidth="1"/>
    <col min="3" max="3" width="5.00390625" style="126" customWidth="1"/>
    <col min="4" max="4" width="3.125" style="126" customWidth="1"/>
    <col min="5" max="5" width="9.375" style="126" customWidth="1"/>
    <col min="6" max="6" width="5.00390625" style="126" customWidth="1"/>
    <col min="7" max="7" width="3.125" style="126" customWidth="1"/>
    <col min="8" max="8" width="9.25390625" style="126" customWidth="1"/>
    <col min="9" max="9" width="4.875" style="126" customWidth="1"/>
    <col min="10" max="10" width="3.125" style="126" customWidth="1"/>
    <col min="11" max="11" width="6.25390625" style="126" customWidth="1"/>
    <col min="12" max="12" width="5.00390625" style="126" customWidth="1"/>
    <col min="13" max="16384" width="9.00390625" style="126" customWidth="1"/>
  </cols>
  <sheetData>
    <row r="1" spans="1:17" ht="13.5" customHeight="1">
      <c r="A1" s="159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25"/>
      <c r="M1" s="125"/>
      <c r="N1" s="125"/>
      <c r="O1" s="125"/>
      <c r="P1" s="125"/>
      <c r="Q1" s="125"/>
    </row>
    <row r="2" spans="1:11" ht="26.25" customHeight="1">
      <c r="A2" s="351" t="s">
        <v>203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26.25" customHeight="1">
      <c r="A3" s="351" t="s">
        <v>129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8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6:8" ht="13.5">
      <c r="F5" s="128"/>
      <c r="G5" s="128" t="s">
        <v>21</v>
      </c>
      <c r="H5" s="128"/>
    </row>
    <row r="6" spans="1:12" s="130" customFormat="1" ht="26.25" customHeight="1">
      <c r="A6" s="129" t="s">
        <v>130</v>
      </c>
      <c r="B6" s="352">
        <f>'総括申込書（様式４-１）'!C8</f>
        <v>0</v>
      </c>
      <c r="C6" s="353"/>
      <c r="D6" s="353"/>
      <c r="E6" s="353"/>
      <c r="F6" s="353"/>
      <c r="G6" s="353"/>
      <c r="H6" s="354" t="s">
        <v>131</v>
      </c>
      <c r="I6" s="354"/>
      <c r="J6" s="354"/>
      <c r="K6" s="354"/>
      <c r="L6" s="355"/>
    </row>
    <row r="7" spans="1:12" s="130" customFormat="1" ht="26.25" customHeight="1">
      <c r="A7" s="129" t="s">
        <v>132</v>
      </c>
      <c r="B7" s="352"/>
      <c r="C7" s="353"/>
      <c r="D7" s="353"/>
      <c r="E7" s="353"/>
      <c r="F7" s="131"/>
      <c r="G7" s="356" t="s">
        <v>133</v>
      </c>
      <c r="H7" s="356"/>
      <c r="I7" s="357"/>
      <c r="J7" s="132"/>
      <c r="K7" s="132"/>
      <c r="L7" s="133"/>
    </row>
    <row r="8" spans="9:11" s="134" customFormat="1" ht="26.25" customHeight="1">
      <c r="I8" s="135"/>
      <c r="J8" s="135"/>
      <c r="K8" s="135"/>
    </row>
    <row r="9" s="134" customFormat="1" ht="26.25" customHeight="1">
      <c r="A9" s="134" t="s">
        <v>134</v>
      </c>
    </row>
    <row r="10" spans="1:12" s="134" customFormat="1" ht="26.25" customHeight="1">
      <c r="A10" s="136"/>
      <c r="B10" s="324" t="s">
        <v>158</v>
      </c>
      <c r="C10" s="325"/>
      <c r="D10" s="324" t="s">
        <v>159</v>
      </c>
      <c r="E10" s="326"/>
      <c r="F10" s="325"/>
      <c r="G10" s="324" t="s">
        <v>135</v>
      </c>
      <c r="H10" s="326"/>
      <c r="I10" s="325"/>
      <c r="J10" s="341" t="s">
        <v>136</v>
      </c>
      <c r="K10" s="342"/>
      <c r="L10" s="342"/>
    </row>
    <row r="11" spans="1:12" s="134" customFormat="1" ht="26.25" customHeight="1">
      <c r="A11" s="139" t="s">
        <v>137</v>
      </c>
      <c r="B11" s="140">
        <f>'総括申込書（様式４-１）'!E40+'総括申込書（様式４-２）'!E40+'総括申込書（様式４-３）'!E40</f>
        <v>0</v>
      </c>
      <c r="C11" s="138" t="s">
        <v>138</v>
      </c>
      <c r="D11" s="337">
        <f>'総括申込書（様式４-１）'!I40+'総括申込書（様式４-２）'!I40+'総括申込書（様式４-３）'!I40</f>
        <v>0</v>
      </c>
      <c r="E11" s="338"/>
      <c r="F11" s="138" t="s">
        <v>138</v>
      </c>
      <c r="G11" s="141" t="s">
        <v>148</v>
      </c>
      <c r="H11" s="142">
        <f>B11+D11</f>
        <v>0</v>
      </c>
      <c r="I11" s="138" t="s">
        <v>138</v>
      </c>
      <c r="J11" s="343">
        <f>H11+H12+H13</f>
        <v>0</v>
      </c>
      <c r="K11" s="344"/>
      <c r="L11" s="345"/>
    </row>
    <row r="12" spans="1:12" s="134" customFormat="1" ht="26.25" customHeight="1">
      <c r="A12" s="139" t="s">
        <v>139</v>
      </c>
      <c r="B12" s="140">
        <f>'総括申込書（様式４-１）'!F40+'総括申込書（様式４-２）'!F40+'総括申込書（様式４-３）'!F40</f>
        <v>0</v>
      </c>
      <c r="C12" s="138" t="s">
        <v>138</v>
      </c>
      <c r="D12" s="337">
        <f>'総括申込書（様式４-１）'!J40+'総括申込書（様式４-２）'!J40+'総括申込書（様式４-３）'!J40</f>
        <v>0</v>
      </c>
      <c r="E12" s="338"/>
      <c r="F12" s="138" t="s">
        <v>138</v>
      </c>
      <c r="G12" s="141" t="s">
        <v>149</v>
      </c>
      <c r="H12" s="142">
        <f>B12+D12</f>
        <v>0</v>
      </c>
      <c r="I12" s="138" t="s">
        <v>138</v>
      </c>
      <c r="J12" s="346"/>
      <c r="K12" s="347"/>
      <c r="L12" s="348"/>
    </row>
    <row r="13" spans="1:12" s="134" customFormat="1" ht="26.25" customHeight="1">
      <c r="A13" s="230" t="s">
        <v>140</v>
      </c>
      <c r="B13" s="140">
        <f>'総括申込書（様式４-１）'!G40+'総括申込書（様式４-２）'!G40+'総括申込書（様式４-３）'!G40</f>
        <v>0</v>
      </c>
      <c r="C13" s="138" t="s">
        <v>138</v>
      </c>
      <c r="D13" s="337">
        <f>'総括申込書（様式４-１）'!K40+'総括申込書（様式４-２）'!K40+'総括申込書（様式４-３）'!K40</f>
        <v>0</v>
      </c>
      <c r="E13" s="338"/>
      <c r="F13" s="138" t="s">
        <v>138</v>
      </c>
      <c r="G13" s="137"/>
      <c r="H13" s="142">
        <f>B13+D13</f>
        <v>0</v>
      </c>
      <c r="I13" s="138" t="s">
        <v>138</v>
      </c>
      <c r="J13" s="143" t="s">
        <v>150</v>
      </c>
      <c r="K13" s="144"/>
      <c r="L13" s="145" t="s">
        <v>138</v>
      </c>
    </row>
    <row r="14" spans="1:9" s="134" customFormat="1" ht="26.25" customHeight="1">
      <c r="A14" s="139" t="s">
        <v>141</v>
      </c>
      <c r="B14" s="146">
        <f>'総括申込書（様式４-１）'!H40+'総括申込書（様式４-２）'!H40+'総括申込書（様式４-３）'!H40</f>
        <v>0</v>
      </c>
      <c r="C14" s="147" t="s">
        <v>151</v>
      </c>
      <c r="D14" s="339">
        <f>'総括申込書（様式４-１）'!L40+'総括申込書（様式４-２）'!L40+'総括申込書（様式４-３）'!L40</f>
        <v>0</v>
      </c>
      <c r="E14" s="340"/>
      <c r="F14" s="148" t="s">
        <v>151</v>
      </c>
      <c r="G14" s="141" t="s">
        <v>152</v>
      </c>
      <c r="H14" s="142">
        <f>B14+D14</f>
        <v>0</v>
      </c>
      <c r="I14" s="149" t="s">
        <v>151</v>
      </c>
    </row>
    <row r="15" spans="2:8" s="134" customFormat="1" ht="26.25" customHeight="1">
      <c r="B15" s="150"/>
      <c r="C15" s="150"/>
      <c r="D15" s="150"/>
      <c r="E15" s="150"/>
      <c r="F15" s="150"/>
      <c r="G15" s="150"/>
      <c r="H15" s="150"/>
    </row>
    <row r="16" spans="1:8" s="134" customFormat="1" ht="26.25" customHeight="1">
      <c r="A16" s="134" t="s">
        <v>142</v>
      </c>
      <c r="B16" s="150"/>
      <c r="C16" s="150"/>
      <c r="D16" s="150"/>
      <c r="E16" s="150"/>
      <c r="F16" s="150"/>
      <c r="G16" s="150"/>
      <c r="H16" s="150"/>
    </row>
    <row r="17" spans="1:9" s="134" customFormat="1" ht="26.25" customHeight="1">
      <c r="A17" s="151" t="s">
        <v>143</v>
      </c>
      <c r="B17" s="324" t="s">
        <v>160</v>
      </c>
      <c r="C17" s="325"/>
      <c r="D17" s="324" t="s">
        <v>161</v>
      </c>
      <c r="E17" s="326"/>
      <c r="F17" s="325"/>
      <c r="G17" s="327" t="s">
        <v>144</v>
      </c>
      <c r="H17" s="327"/>
      <c r="I17" s="327"/>
    </row>
    <row r="18" spans="1:9" s="134" customFormat="1" ht="26.25" customHeight="1">
      <c r="A18" s="139" t="s">
        <v>137</v>
      </c>
      <c r="B18" s="328">
        <v>1500</v>
      </c>
      <c r="C18" s="329"/>
      <c r="D18" s="141" t="s">
        <v>153</v>
      </c>
      <c r="E18" s="142">
        <f>H11</f>
        <v>0</v>
      </c>
      <c r="F18" s="152" t="s">
        <v>138</v>
      </c>
      <c r="G18" s="332">
        <f>B18*E18</f>
        <v>0</v>
      </c>
      <c r="H18" s="333"/>
      <c r="I18" s="153" t="s">
        <v>145</v>
      </c>
    </row>
    <row r="19" spans="1:9" s="134" customFormat="1" ht="26.25" customHeight="1">
      <c r="A19" s="139" t="s">
        <v>139</v>
      </c>
      <c r="B19" s="328">
        <v>2500</v>
      </c>
      <c r="C19" s="329"/>
      <c r="D19" s="141" t="s">
        <v>154</v>
      </c>
      <c r="E19" s="142">
        <f>H12</f>
        <v>0</v>
      </c>
      <c r="F19" s="152" t="s">
        <v>138</v>
      </c>
      <c r="G19" s="332">
        <f>B19*E19</f>
        <v>0</v>
      </c>
      <c r="H19" s="333"/>
      <c r="I19" s="153" t="s">
        <v>145</v>
      </c>
    </row>
    <row r="20" spans="1:9" s="134" customFormat="1" ht="26.25" customHeight="1">
      <c r="A20" s="139" t="s">
        <v>141</v>
      </c>
      <c r="B20" s="328">
        <v>2500</v>
      </c>
      <c r="C20" s="329"/>
      <c r="D20" s="141" t="s">
        <v>152</v>
      </c>
      <c r="E20" s="154">
        <f>H14</f>
        <v>0</v>
      </c>
      <c r="F20" s="155" t="s">
        <v>151</v>
      </c>
      <c r="G20" s="332">
        <f>B20*E20</f>
        <v>0</v>
      </c>
      <c r="H20" s="333"/>
      <c r="I20" s="153" t="s">
        <v>145</v>
      </c>
    </row>
    <row r="21" spans="2:8" s="134" customFormat="1" ht="26.25" customHeight="1">
      <c r="B21" s="156"/>
      <c r="C21" s="150"/>
      <c r="D21" s="150"/>
      <c r="E21" s="150"/>
      <c r="F21" s="150"/>
      <c r="G21" s="150"/>
      <c r="H21" s="150"/>
    </row>
    <row r="22" spans="1:8" s="134" customFormat="1" ht="26.25" customHeight="1">
      <c r="A22" s="134" t="s">
        <v>146</v>
      </c>
      <c r="B22" s="156"/>
      <c r="C22" s="150"/>
      <c r="D22" s="150"/>
      <c r="E22" s="150"/>
      <c r="F22" s="150"/>
      <c r="G22" s="150"/>
      <c r="H22" s="150"/>
    </row>
    <row r="23" spans="1:9" s="134" customFormat="1" ht="26.25" customHeight="1">
      <c r="A23" s="136"/>
      <c r="B23" s="330" t="s">
        <v>160</v>
      </c>
      <c r="C23" s="331"/>
      <c r="D23" s="324" t="s">
        <v>136</v>
      </c>
      <c r="E23" s="326"/>
      <c r="F23" s="325"/>
      <c r="G23" s="327" t="s">
        <v>144</v>
      </c>
      <c r="H23" s="327"/>
      <c r="I23" s="327"/>
    </row>
    <row r="24" spans="1:9" s="134" customFormat="1" ht="26.25" customHeight="1">
      <c r="A24" s="136" t="s">
        <v>155</v>
      </c>
      <c r="B24" s="328">
        <v>400</v>
      </c>
      <c r="C24" s="329"/>
      <c r="D24" s="141" t="s">
        <v>156</v>
      </c>
      <c r="E24" s="142">
        <f>J11</f>
        <v>0</v>
      </c>
      <c r="F24" s="152" t="s">
        <v>138</v>
      </c>
      <c r="G24" s="334">
        <f>$B$24*$E$24</f>
        <v>0</v>
      </c>
      <c r="H24" s="335"/>
      <c r="I24" s="152" t="s">
        <v>145</v>
      </c>
    </row>
    <row r="25" s="134" customFormat="1" ht="22.5" customHeight="1">
      <c r="B25" s="157"/>
    </row>
    <row r="26" spans="1:9" s="134" customFormat="1" ht="22.5" customHeight="1">
      <c r="A26" s="134" t="s">
        <v>147</v>
      </c>
      <c r="B26" s="157"/>
      <c r="G26" s="336" t="s">
        <v>164</v>
      </c>
      <c r="H26" s="336"/>
      <c r="I26" s="336"/>
    </row>
    <row r="27" spans="2:9" s="134" customFormat="1" ht="22.5" customHeight="1">
      <c r="B27" s="157"/>
      <c r="G27" s="349">
        <f>$G$18+$G$19+$G$20+$G$24</f>
        <v>0</v>
      </c>
      <c r="H27" s="350"/>
      <c r="I27" s="152" t="s">
        <v>163</v>
      </c>
    </row>
    <row r="28" s="134" customFormat="1" ht="14.25">
      <c r="B28" s="157"/>
    </row>
    <row r="29" s="134" customFormat="1" ht="14.25">
      <c r="B29" s="157"/>
    </row>
    <row r="30" s="134" customFormat="1" ht="18.75" customHeight="1">
      <c r="A30" s="134" t="s">
        <v>157</v>
      </c>
    </row>
    <row r="31" spans="1:9" s="134" customFormat="1" ht="18.75" customHeight="1">
      <c r="A31" s="218" t="s">
        <v>185</v>
      </c>
      <c r="B31" s="221" t="s">
        <v>167</v>
      </c>
      <c r="C31" s="218" t="s">
        <v>186</v>
      </c>
      <c r="D31" s="218"/>
      <c r="E31" s="222"/>
      <c r="F31" s="218" t="s">
        <v>187</v>
      </c>
      <c r="G31" s="218"/>
      <c r="H31" s="222"/>
      <c r="I31" s="218"/>
    </row>
    <row r="32" spans="1:11" ht="14.25">
      <c r="A32" s="218"/>
      <c r="B32" s="218" t="s">
        <v>188</v>
      </c>
      <c r="C32" s="223"/>
      <c r="D32" s="223"/>
      <c r="E32" s="223"/>
      <c r="F32" s="223"/>
      <c r="G32" s="223"/>
      <c r="H32" s="223"/>
      <c r="I32" s="223"/>
      <c r="J32" s="224"/>
      <c r="K32" s="224"/>
    </row>
    <row r="33" spans="1:11" ht="13.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</row>
  </sheetData>
  <sheetProtection/>
  <mergeCells count="31">
    <mergeCell ref="G27:H27"/>
    <mergeCell ref="D10:F10"/>
    <mergeCell ref="G10:I10"/>
    <mergeCell ref="A2:K2"/>
    <mergeCell ref="A3:K3"/>
    <mergeCell ref="B6:G6"/>
    <mergeCell ref="H6:L6"/>
    <mergeCell ref="B7:E7"/>
    <mergeCell ref="G7:I7"/>
    <mergeCell ref="B10:C10"/>
    <mergeCell ref="D13:E13"/>
    <mergeCell ref="D14:E14"/>
    <mergeCell ref="J10:L10"/>
    <mergeCell ref="D11:E11"/>
    <mergeCell ref="J11:L12"/>
    <mergeCell ref="D12:E12"/>
    <mergeCell ref="B24:C24"/>
    <mergeCell ref="G24:H24"/>
    <mergeCell ref="B20:C20"/>
    <mergeCell ref="G26:I26"/>
    <mergeCell ref="G19:H19"/>
    <mergeCell ref="G20:H20"/>
    <mergeCell ref="B17:C17"/>
    <mergeCell ref="D17:F17"/>
    <mergeCell ref="G17:I17"/>
    <mergeCell ref="B18:C18"/>
    <mergeCell ref="B19:C19"/>
    <mergeCell ref="B23:C23"/>
    <mergeCell ref="D23:F23"/>
    <mergeCell ref="G23:I23"/>
    <mergeCell ref="G18:H1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zoomScalePageLayoutView="0" workbookViewId="0" topLeftCell="A1">
      <selection activeCell="J10" sqref="J10"/>
    </sheetView>
  </sheetViews>
  <sheetFormatPr defaultColWidth="8.00390625" defaultRowHeight="13.5"/>
  <cols>
    <col min="1" max="1" width="4.125" style="59" customWidth="1"/>
    <col min="2" max="2" width="15.875" style="59" customWidth="1"/>
    <col min="3" max="3" width="15.625" style="59" customWidth="1"/>
    <col min="4" max="4" width="7.50390625" style="59" customWidth="1"/>
    <col min="5" max="5" width="3.00390625" style="59" customWidth="1"/>
    <col min="6" max="6" width="3.375" style="59" customWidth="1"/>
    <col min="7" max="7" width="1.875" style="59" customWidth="1"/>
    <col min="8" max="8" width="4.50390625" style="59" customWidth="1"/>
    <col min="9" max="9" width="32.00390625" style="59" customWidth="1"/>
    <col min="10" max="10" width="10.625" style="59" customWidth="1"/>
    <col min="11" max="12" width="6.25390625" style="59" customWidth="1"/>
    <col min="13" max="14" width="13.125" style="59" customWidth="1"/>
    <col min="15" max="15" width="7.50390625" style="59" customWidth="1"/>
    <col min="16" max="17" width="9.125" style="59" hidden="1" customWidth="1"/>
    <col min="18" max="18" width="8.25390625" style="59" hidden="1" customWidth="1"/>
    <col min="19" max="16384" width="8.00390625" style="59" customWidth="1"/>
  </cols>
  <sheetData>
    <row r="1" spans="1:14" ht="12">
      <c r="A1" s="57" t="s">
        <v>233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9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7.25" customHeight="1">
      <c r="A3" s="58"/>
      <c r="B3" s="58"/>
      <c r="C3" s="367" t="s">
        <v>204</v>
      </c>
      <c r="D3" s="367"/>
      <c r="E3" s="367"/>
      <c r="F3" s="367"/>
      <c r="G3" s="367"/>
      <c r="H3" s="367"/>
      <c r="I3" s="367"/>
      <c r="J3" s="367"/>
      <c r="K3" s="368" t="s">
        <v>50</v>
      </c>
      <c r="L3" s="368"/>
      <c r="M3" s="368"/>
      <c r="N3" s="58"/>
    </row>
    <row r="4" spans="1:14" ht="12.75" customHeight="1">
      <c r="A4" s="58"/>
      <c r="B4" s="60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4.75" customHeight="1">
      <c r="A5" s="58"/>
      <c r="B5" s="369"/>
      <c r="C5" s="370"/>
      <c r="D5" s="61" t="s">
        <v>52</v>
      </c>
      <c r="E5" s="371" t="s">
        <v>53</v>
      </c>
      <c r="F5" s="372"/>
      <c r="G5" s="372"/>
      <c r="H5" s="372"/>
      <c r="I5" s="62"/>
      <c r="J5" s="63" t="s">
        <v>232</v>
      </c>
      <c r="K5" s="63"/>
      <c r="L5" s="57"/>
      <c r="M5" s="57"/>
      <c r="N5" s="57"/>
    </row>
    <row r="6" spans="1:14" ht="13.5" customHeight="1">
      <c r="A6" s="58"/>
      <c r="B6" s="60"/>
      <c r="C6" s="362" t="s">
        <v>191</v>
      </c>
      <c r="D6" s="363"/>
      <c r="E6" s="363"/>
      <c r="F6" s="363"/>
      <c r="G6" s="363"/>
      <c r="H6" s="363"/>
      <c r="I6" s="363"/>
      <c r="J6" s="161"/>
      <c r="K6" s="63"/>
      <c r="L6" s="57"/>
      <c r="M6" s="57"/>
      <c r="N6" s="57"/>
    </row>
    <row r="7" spans="1:14" ht="7.5" customHeight="1">
      <c r="A7" s="58"/>
      <c r="B7" s="58"/>
      <c r="C7" s="364"/>
      <c r="D7" s="364"/>
      <c r="E7" s="364"/>
      <c r="F7" s="364"/>
      <c r="G7" s="364"/>
      <c r="H7" s="364"/>
      <c r="I7" s="364"/>
      <c r="J7" s="58"/>
      <c r="K7" s="58"/>
      <c r="L7" s="58"/>
      <c r="M7" s="58"/>
      <c r="N7" s="58"/>
    </row>
    <row r="8" spans="1:17" ht="15" customHeight="1">
      <c r="A8" s="358" t="s">
        <v>54</v>
      </c>
      <c r="B8" s="358" t="s">
        <v>55</v>
      </c>
      <c r="C8" s="358" t="s">
        <v>56</v>
      </c>
      <c r="D8" s="358"/>
      <c r="E8" s="358" t="s">
        <v>95</v>
      </c>
      <c r="F8" s="358"/>
      <c r="G8" s="358"/>
      <c r="H8" s="358"/>
      <c r="I8" s="359"/>
      <c r="J8" s="64" t="s">
        <v>57</v>
      </c>
      <c r="K8" s="65" t="s">
        <v>194</v>
      </c>
      <c r="L8" s="65" t="s">
        <v>235</v>
      </c>
      <c r="M8" s="360" t="s">
        <v>58</v>
      </c>
      <c r="N8" s="361"/>
      <c r="O8" s="365" t="s">
        <v>230</v>
      </c>
      <c r="P8" s="25" t="s">
        <v>206</v>
      </c>
      <c r="Q8" s="59" t="s">
        <v>231</v>
      </c>
    </row>
    <row r="9" spans="1:16" ht="15" customHeight="1">
      <c r="A9" s="358"/>
      <c r="B9" s="358"/>
      <c r="C9" s="358"/>
      <c r="D9" s="358"/>
      <c r="E9" s="358"/>
      <c r="F9" s="358"/>
      <c r="G9" s="358"/>
      <c r="H9" s="358"/>
      <c r="I9" s="359"/>
      <c r="J9" s="68" t="s">
        <v>59</v>
      </c>
      <c r="K9" s="69" t="s">
        <v>234</v>
      </c>
      <c r="L9" s="69" t="s">
        <v>193</v>
      </c>
      <c r="M9" s="66" t="s">
        <v>60</v>
      </c>
      <c r="N9" s="67" t="s">
        <v>61</v>
      </c>
      <c r="O9" s="366"/>
      <c r="P9" s="24" t="s">
        <v>207</v>
      </c>
    </row>
    <row r="10" spans="1:18" ht="21" customHeight="1">
      <c r="A10" s="115">
        <v>1</v>
      </c>
      <c r="B10" s="162"/>
      <c r="C10" s="163"/>
      <c r="D10" s="123" t="s">
        <v>62</v>
      </c>
      <c r="E10" s="124" t="s">
        <v>180</v>
      </c>
      <c r="F10" s="110"/>
      <c r="G10" s="70" t="s">
        <v>28</v>
      </c>
      <c r="H10" s="111"/>
      <c r="I10" s="112"/>
      <c r="J10" s="116"/>
      <c r="K10" s="117"/>
      <c r="L10" s="118"/>
      <c r="M10" s="119"/>
      <c r="N10" s="120"/>
      <c r="O10" s="285"/>
      <c r="P10" s="24" t="s">
        <v>208</v>
      </c>
      <c r="R10" s="72" t="s">
        <v>66</v>
      </c>
    </row>
    <row r="11" spans="1:18" ht="21" customHeight="1">
      <c r="A11" s="115">
        <v>2</v>
      </c>
      <c r="B11" s="162"/>
      <c r="C11" s="163"/>
      <c r="D11" s="123" t="s">
        <v>62</v>
      </c>
      <c r="E11" s="124" t="s">
        <v>180</v>
      </c>
      <c r="F11" s="110"/>
      <c r="G11" s="70" t="s">
        <v>28</v>
      </c>
      <c r="H11" s="111"/>
      <c r="I11" s="112"/>
      <c r="J11" s="116"/>
      <c r="K11" s="117"/>
      <c r="L11" s="118"/>
      <c r="M11" s="119"/>
      <c r="N11" s="120"/>
      <c r="O11" s="285"/>
      <c r="P11" s="24" t="s">
        <v>209</v>
      </c>
      <c r="R11" s="72" t="s">
        <v>67</v>
      </c>
    </row>
    <row r="12" spans="1:18" ht="21" customHeight="1">
      <c r="A12" s="115">
        <v>3</v>
      </c>
      <c r="B12" s="162"/>
      <c r="C12" s="163"/>
      <c r="D12" s="123" t="s">
        <v>62</v>
      </c>
      <c r="E12" s="124" t="s">
        <v>180</v>
      </c>
      <c r="F12" s="110"/>
      <c r="G12" s="70" t="s">
        <v>28</v>
      </c>
      <c r="H12" s="111"/>
      <c r="I12" s="112"/>
      <c r="J12" s="116"/>
      <c r="K12" s="117"/>
      <c r="L12" s="118"/>
      <c r="M12" s="119"/>
      <c r="N12" s="120"/>
      <c r="O12" s="285"/>
      <c r="P12" s="24" t="s">
        <v>210</v>
      </c>
      <c r="R12" s="72" t="s">
        <v>69</v>
      </c>
    </row>
    <row r="13" spans="1:18" ht="21" customHeight="1">
      <c r="A13" s="115">
        <v>4</v>
      </c>
      <c r="B13" s="162"/>
      <c r="C13" s="163"/>
      <c r="D13" s="123" t="s">
        <v>62</v>
      </c>
      <c r="E13" s="124" t="s">
        <v>180</v>
      </c>
      <c r="F13" s="110"/>
      <c r="G13" s="70" t="s">
        <v>28</v>
      </c>
      <c r="H13" s="111"/>
      <c r="I13" s="112"/>
      <c r="J13" s="116"/>
      <c r="K13" s="117"/>
      <c r="L13" s="118"/>
      <c r="M13" s="119"/>
      <c r="N13" s="120"/>
      <c r="O13" s="285"/>
      <c r="P13" s="24" t="s">
        <v>211</v>
      </c>
      <c r="R13" s="72" t="s">
        <v>71</v>
      </c>
    </row>
    <row r="14" spans="1:18" ht="21" customHeight="1">
      <c r="A14" s="115">
        <v>5</v>
      </c>
      <c r="B14" s="162"/>
      <c r="C14" s="163"/>
      <c r="D14" s="123" t="s">
        <v>62</v>
      </c>
      <c r="E14" s="124" t="s">
        <v>180</v>
      </c>
      <c r="F14" s="110"/>
      <c r="G14" s="70" t="s">
        <v>28</v>
      </c>
      <c r="H14" s="111"/>
      <c r="I14" s="113"/>
      <c r="J14" s="116"/>
      <c r="K14" s="121"/>
      <c r="L14" s="118"/>
      <c r="M14" s="119"/>
      <c r="N14" s="120"/>
      <c r="O14" s="285"/>
      <c r="P14" s="24" t="s">
        <v>212</v>
      </c>
      <c r="R14" s="72" t="s">
        <v>73</v>
      </c>
    </row>
    <row r="15" spans="1:16" ht="21" customHeight="1">
      <c r="A15" s="115">
        <v>6</v>
      </c>
      <c r="B15" s="162"/>
      <c r="C15" s="163"/>
      <c r="D15" s="123" t="s">
        <v>62</v>
      </c>
      <c r="E15" s="124" t="s">
        <v>180</v>
      </c>
      <c r="F15" s="110"/>
      <c r="G15" s="70" t="s">
        <v>28</v>
      </c>
      <c r="H15" s="111"/>
      <c r="I15" s="112"/>
      <c r="J15" s="122"/>
      <c r="K15" s="121"/>
      <c r="L15" s="118"/>
      <c r="M15" s="119"/>
      <c r="N15" s="120"/>
      <c r="O15" s="285"/>
      <c r="P15" s="24" t="s">
        <v>213</v>
      </c>
    </row>
    <row r="16" spans="1:16" ht="21" customHeight="1">
      <c r="A16" s="115">
        <v>7</v>
      </c>
      <c r="B16" s="162"/>
      <c r="C16" s="163"/>
      <c r="D16" s="123" t="s">
        <v>62</v>
      </c>
      <c r="E16" s="124" t="s">
        <v>180</v>
      </c>
      <c r="F16" s="110"/>
      <c r="G16" s="70" t="s">
        <v>28</v>
      </c>
      <c r="H16" s="111"/>
      <c r="I16" s="112"/>
      <c r="J16" s="116"/>
      <c r="K16" s="121"/>
      <c r="L16" s="118"/>
      <c r="M16" s="119"/>
      <c r="N16" s="120"/>
      <c r="O16" s="285"/>
      <c r="P16" s="24" t="s">
        <v>214</v>
      </c>
    </row>
    <row r="17" spans="1:16" ht="21" customHeight="1">
      <c r="A17" s="115">
        <v>8</v>
      </c>
      <c r="B17" s="162"/>
      <c r="C17" s="163"/>
      <c r="D17" s="123" t="s">
        <v>62</v>
      </c>
      <c r="E17" s="124" t="s">
        <v>180</v>
      </c>
      <c r="F17" s="110"/>
      <c r="G17" s="70" t="s">
        <v>28</v>
      </c>
      <c r="H17" s="111"/>
      <c r="I17" s="112"/>
      <c r="J17" s="116"/>
      <c r="K17" s="121"/>
      <c r="L17" s="118"/>
      <c r="M17" s="119"/>
      <c r="N17" s="120"/>
      <c r="O17" s="285"/>
      <c r="P17" s="24" t="s">
        <v>215</v>
      </c>
    </row>
    <row r="18" spans="1:16" ht="21" customHeight="1">
      <c r="A18" s="115">
        <v>9</v>
      </c>
      <c r="B18" s="162"/>
      <c r="C18" s="163"/>
      <c r="D18" s="123" t="s">
        <v>62</v>
      </c>
      <c r="E18" s="124" t="s">
        <v>180</v>
      </c>
      <c r="F18" s="110"/>
      <c r="G18" s="70" t="s">
        <v>28</v>
      </c>
      <c r="H18" s="111"/>
      <c r="I18" s="112"/>
      <c r="J18" s="116"/>
      <c r="K18" s="121"/>
      <c r="L18" s="118"/>
      <c r="M18" s="119"/>
      <c r="N18" s="120"/>
      <c r="O18" s="285"/>
      <c r="P18" s="24" t="s">
        <v>217</v>
      </c>
    </row>
    <row r="19" spans="1:16" ht="21" customHeight="1">
      <c r="A19" s="115">
        <v>10</v>
      </c>
      <c r="B19" s="162"/>
      <c r="C19" s="163"/>
      <c r="D19" s="123" t="s">
        <v>62</v>
      </c>
      <c r="E19" s="124" t="s">
        <v>180</v>
      </c>
      <c r="F19" s="110"/>
      <c r="G19" s="70" t="s">
        <v>28</v>
      </c>
      <c r="H19" s="111"/>
      <c r="I19" s="112"/>
      <c r="J19" s="116"/>
      <c r="K19" s="121"/>
      <c r="L19" s="118"/>
      <c r="M19" s="119"/>
      <c r="N19" s="120"/>
      <c r="O19" s="285"/>
      <c r="P19" s="24" t="s">
        <v>218</v>
      </c>
    </row>
    <row r="20" spans="1:16" ht="21" customHeight="1">
      <c r="A20" s="115">
        <v>11</v>
      </c>
      <c r="B20" s="162"/>
      <c r="C20" s="163"/>
      <c r="D20" s="123" t="s">
        <v>62</v>
      </c>
      <c r="E20" s="124" t="s">
        <v>180</v>
      </c>
      <c r="F20" s="110"/>
      <c r="G20" s="70" t="s">
        <v>28</v>
      </c>
      <c r="H20" s="111"/>
      <c r="I20" s="112"/>
      <c r="J20" s="116"/>
      <c r="K20" s="121"/>
      <c r="L20" s="118"/>
      <c r="M20" s="119"/>
      <c r="N20" s="120"/>
      <c r="O20" s="285"/>
      <c r="P20" s="24" t="s">
        <v>219</v>
      </c>
    </row>
    <row r="21" spans="1:16" ht="21" customHeight="1">
      <c r="A21" s="115">
        <v>12</v>
      </c>
      <c r="B21" s="162"/>
      <c r="C21" s="163"/>
      <c r="D21" s="123" t="s">
        <v>62</v>
      </c>
      <c r="E21" s="124" t="s">
        <v>180</v>
      </c>
      <c r="F21" s="110"/>
      <c r="G21" s="70" t="s">
        <v>28</v>
      </c>
      <c r="H21" s="111"/>
      <c r="I21" s="112"/>
      <c r="J21" s="116"/>
      <c r="K21" s="121"/>
      <c r="L21" s="118"/>
      <c r="M21" s="119"/>
      <c r="N21" s="120"/>
      <c r="O21" s="285"/>
      <c r="P21" s="24" t="s">
        <v>220</v>
      </c>
    </row>
    <row r="22" spans="1:16" ht="21" customHeight="1">
      <c r="A22" s="115">
        <v>13</v>
      </c>
      <c r="B22" s="162"/>
      <c r="C22" s="163"/>
      <c r="D22" s="123" t="s">
        <v>62</v>
      </c>
      <c r="E22" s="124" t="s">
        <v>180</v>
      </c>
      <c r="F22" s="110"/>
      <c r="G22" s="70" t="s">
        <v>28</v>
      </c>
      <c r="H22" s="111"/>
      <c r="I22" s="112"/>
      <c r="J22" s="116"/>
      <c r="K22" s="121"/>
      <c r="L22" s="118"/>
      <c r="M22" s="119"/>
      <c r="N22" s="120"/>
      <c r="O22" s="285"/>
      <c r="P22" s="24" t="s">
        <v>221</v>
      </c>
    </row>
    <row r="23" spans="1:16" ht="21" customHeight="1">
      <c r="A23" s="115">
        <v>14</v>
      </c>
      <c r="B23" s="162"/>
      <c r="C23" s="163"/>
      <c r="D23" s="123" t="s">
        <v>62</v>
      </c>
      <c r="E23" s="124" t="s">
        <v>180</v>
      </c>
      <c r="F23" s="110"/>
      <c r="G23" s="70" t="s">
        <v>28</v>
      </c>
      <c r="H23" s="111"/>
      <c r="I23" s="112"/>
      <c r="J23" s="116"/>
      <c r="K23" s="121"/>
      <c r="L23" s="118"/>
      <c r="M23" s="119"/>
      <c r="N23" s="120"/>
      <c r="O23" s="285"/>
      <c r="P23" s="24" t="s">
        <v>222</v>
      </c>
    </row>
    <row r="24" spans="1:16" ht="21" customHeight="1">
      <c r="A24" s="115">
        <v>15</v>
      </c>
      <c r="B24" s="162"/>
      <c r="C24" s="163"/>
      <c r="D24" s="123" t="s">
        <v>62</v>
      </c>
      <c r="E24" s="124" t="s">
        <v>180</v>
      </c>
      <c r="F24" s="110"/>
      <c r="G24" s="70" t="s">
        <v>28</v>
      </c>
      <c r="H24" s="111"/>
      <c r="I24" s="112"/>
      <c r="J24" s="116"/>
      <c r="K24" s="121"/>
      <c r="L24" s="118"/>
      <c r="M24" s="119"/>
      <c r="N24" s="120"/>
      <c r="O24" s="285"/>
      <c r="P24" s="24" t="s">
        <v>223</v>
      </c>
    </row>
    <row r="25" spans="1:16" ht="21" customHeight="1">
      <c r="A25" s="115">
        <v>16</v>
      </c>
      <c r="B25" s="162"/>
      <c r="C25" s="163"/>
      <c r="D25" s="123" t="s">
        <v>62</v>
      </c>
      <c r="E25" s="124" t="s">
        <v>180</v>
      </c>
      <c r="F25" s="110"/>
      <c r="G25" s="70" t="s">
        <v>28</v>
      </c>
      <c r="H25" s="111"/>
      <c r="I25" s="114"/>
      <c r="J25" s="116"/>
      <c r="K25" s="121"/>
      <c r="L25" s="118"/>
      <c r="M25" s="119"/>
      <c r="N25" s="120"/>
      <c r="O25" s="285"/>
      <c r="P25" s="24" t="s">
        <v>224</v>
      </c>
    </row>
    <row r="26" spans="1:16" ht="21" customHeight="1">
      <c r="A26" s="115">
        <v>17</v>
      </c>
      <c r="B26" s="162"/>
      <c r="C26" s="163"/>
      <c r="D26" s="123" t="s">
        <v>62</v>
      </c>
      <c r="E26" s="124" t="s">
        <v>63</v>
      </c>
      <c r="F26" s="110"/>
      <c r="G26" s="70" t="s">
        <v>64</v>
      </c>
      <c r="H26" s="111"/>
      <c r="I26" s="112"/>
      <c r="J26" s="116"/>
      <c r="K26" s="121"/>
      <c r="L26" s="118"/>
      <c r="M26" s="119"/>
      <c r="N26" s="120"/>
      <c r="O26" s="285"/>
      <c r="P26" s="24" t="s">
        <v>225</v>
      </c>
    </row>
    <row r="27" spans="1:16" ht="21" customHeight="1">
      <c r="A27" s="115">
        <v>18</v>
      </c>
      <c r="B27" s="162"/>
      <c r="C27" s="163"/>
      <c r="D27" s="123" t="s">
        <v>62</v>
      </c>
      <c r="E27" s="124" t="s">
        <v>63</v>
      </c>
      <c r="F27" s="110"/>
      <c r="G27" s="70" t="s">
        <v>64</v>
      </c>
      <c r="H27" s="111"/>
      <c r="I27" s="112"/>
      <c r="J27" s="116"/>
      <c r="K27" s="121"/>
      <c r="L27" s="118"/>
      <c r="M27" s="119"/>
      <c r="N27" s="120"/>
      <c r="O27" s="285"/>
      <c r="P27" s="24" t="s">
        <v>216</v>
      </c>
    </row>
    <row r="28" spans="1:16" ht="21" customHeight="1">
      <c r="A28" s="115">
        <v>19</v>
      </c>
      <c r="B28" s="162"/>
      <c r="C28" s="163"/>
      <c r="D28" s="123" t="s">
        <v>62</v>
      </c>
      <c r="E28" s="124" t="s">
        <v>63</v>
      </c>
      <c r="F28" s="110"/>
      <c r="G28" s="70" t="s">
        <v>64</v>
      </c>
      <c r="H28" s="111"/>
      <c r="I28" s="112"/>
      <c r="J28" s="116"/>
      <c r="K28" s="121"/>
      <c r="L28" s="118"/>
      <c r="M28" s="119"/>
      <c r="N28" s="120"/>
      <c r="O28" s="285"/>
      <c r="P28" s="24" t="s">
        <v>226</v>
      </c>
    </row>
    <row r="29" spans="1:16" ht="21" customHeight="1">
      <c r="A29" s="115">
        <v>20</v>
      </c>
      <c r="B29" s="162"/>
      <c r="C29" s="163"/>
      <c r="D29" s="123" t="s">
        <v>62</v>
      </c>
      <c r="E29" s="124" t="s">
        <v>63</v>
      </c>
      <c r="F29" s="110"/>
      <c r="G29" s="70" t="s">
        <v>64</v>
      </c>
      <c r="H29" s="111"/>
      <c r="I29" s="112"/>
      <c r="J29" s="116"/>
      <c r="K29" s="117"/>
      <c r="L29" s="118"/>
      <c r="M29" s="119"/>
      <c r="N29" s="120"/>
      <c r="O29" s="285"/>
      <c r="P29" s="24" t="s">
        <v>227</v>
      </c>
    </row>
    <row r="30" spans="1:17" ht="15" customHeight="1">
      <c r="A30" s="358" t="s">
        <v>54</v>
      </c>
      <c r="B30" s="358" t="s">
        <v>55</v>
      </c>
      <c r="C30" s="358" t="s">
        <v>56</v>
      </c>
      <c r="D30" s="358"/>
      <c r="E30" s="358" t="s">
        <v>95</v>
      </c>
      <c r="F30" s="358"/>
      <c r="G30" s="358"/>
      <c r="H30" s="358"/>
      <c r="I30" s="359"/>
      <c r="J30" s="64" t="s">
        <v>57</v>
      </c>
      <c r="K30" s="65" t="s">
        <v>192</v>
      </c>
      <c r="L30" s="65" t="s">
        <v>194</v>
      </c>
      <c r="M30" s="360" t="s">
        <v>58</v>
      </c>
      <c r="N30" s="361"/>
      <c r="O30" s="365" t="s">
        <v>230</v>
      </c>
      <c r="P30" s="25" t="s">
        <v>206</v>
      </c>
      <c r="Q30" s="59" t="s">
        <v>231</v>
      </c>
    </row>
    <row r="31" spans="1:16" ht="15" customHeight="1">
      <c r="A31" s="358"/>
      <c r="B31" s="358"/>
      <c r="C31" s="358"/>
      <c r="D31" s="358"/>
      <c r="E31" s="358"/>
      <c r="F31" s="358"/>
      <c r="G31" s="358"/>
      <c r="H31" s="358"/>
      <c r="I31" s="359"/>
      <c r="J31" s="68" t="s">
        <v>59</v>
      </c>
      <c r="K31" s="69" t="s">
        <v>193</v>
      </c>
      <c r="L31" s="69" t="s">
        <v>195</v>
      </c>
      <c r="M31" s="66" t="s">
        <v>60</v>
      </c>
      <c r="N31" s="67" t="s">
        <v>61</v>
      </c>
      <c r="O31" s="366"/>
      <c r="P31" s="24" t="s">
        <v>207</v>
      </c>
    </row>
    <row r="32" spans="1:18" ht="21" customHeight="1">
      <c r="A32" s="115">
        <v>21</v>
      </c>
      <c r="B32" s="162"/>
      <c r="C32" s="163"/>
      <c r="D32" s="123" t="s">
        <v>62</v>
      </c>
      <c r="E32" s="124" t="s">
        <v>180</v>
      </c>
      <c r="F32" s="110"/>
      <c r="G32" s="70" t="s">
        <v>28</v>
      </c>
      <c r="H32" s="111"/>
      <c r="I32" s="112"/>
      <c r="J32" s="116"/>
      <c r="K32" s="117"/>
      <c r="L32" s="118"/>
      <c r="M32" s="119"/>
      <c r="N32" s="120"/>
      <c r="O32" s="285"/>
      <c r="P32" s="24" t="s">
        <v>208</v>
      </c>
      <c r="R32" s="72" t="s">
        <v>66</v>
      </c>
    </row>
    <row r="33" spans="1:18" ht="21" customHeight="1">
      <c r="A33" s="115">
        <v>22</v>
      </c>
      <c r="B33" s="162"/>
      <c r="C33" s="163"/>
      <c r="D33" s="123" t="s">
        <v>62</v>
      </c>
      <c r="E33" s="124" t="s">
        <v>180</v>
      </c>
      <c r="F33" s="110"/>
      <c r="G33" s="70" t="s">
        <v>28</v>
      </c>
      <c r="H33" s="111"/>
      <c r="I33" s="112"/>
      <c r="J33" s="116"/>
      <c r="K33" s="117"/>
      <c r="L33" s="118"/>
      <c r="M33" s="119"/>
      <c r="N33" s="120"/>
      <c r="O33" s="285"/>
      <c r="P33" s="24" t="s">
        <v>209</v>
      </c>
      <c r="R33" s="72" t="s">
        <v>67</v>
      </c>
    </row>
    <row r="34" spans="1:18" ht="21" customHeight="1">
      <c r="A34" s="115">
        <v>23</v>
      </c>
      <c r="B34" s="162"/>
      <c r="C34" s="163"/>
      <c r="D34" s="123" t="s">
        <v>62</v>
      </c>
      <c r="E34" s="124" t="s">
        <v>180</v>
      </c>
      <c r="F34" s="110"/>
      <c r="G34" s="70" t="s">
        <v>28</v>
      </c>
      <c r="H34" s="111"/>
      <c r="I34" s="112"/>
      <c r="J34" s="116"/>
      <c r="K34" s="117"/>
      <c r="L34" s="118"/>
      <c r="M34" s="119"/>
      <c r="N34" s="120"/>
      <c r="O34" s="285"/>
      <c r="P34" s="24" t="s">
        <v>210</v>
      </c>
      <c r="R34" s="72" t="s">
        <v>69</v>
      </c>
    </row>
    <row r="35" spans="1:18" ht="21" customHeight="1">
      <c r="A35" s="115">
        <v>24</v>
      </c>
      <c r="B35" s="162"/>
      <c r="C35" s="163"/>
      <c r="D35" s="123" t="s">
        <v>62</v>
      </c>
      <c r="E35" s="124" t="s">
        <v>180</v>
      </c>
      <c r="F35" s="110"/>
      <c r="G35" s="70" t="s">
        <v>28</v>
      </c>
      <c r="H35" s="111"/>
      <c r="I35" s="112"/>
      <c r="J35" s="116"/>
      <c r="K35" s="117"/>
      <c r="L35" s="118"/>
      <c r="M35" s="119"/>
      <c r="N35" s="120"/>
      <c r="O35" s="285"/>
      <c r="P35" s="24" t="s">
        <v>211</v>
      </c>
      <c r="R35" s="72" t="s">
        <v>71</v>
      </c>
    </row>
    <row r="36" spans="1:18" ht="21" customHeight="1">
      <c r="A36" s="115">
        <v>25</v>
      </c>
      <c r="B36" s="162"/>
      <c r="C36" s="163"/>
      <c r="D36" s="123" t="s">
        <v>62</v>
      </c>
      <c r="E36" s="124" t="s">
        <v>180</v>
      </c>
      <c r="F36" s="110"/>
      <c r="G36" s="70" t="s">
        <v>28</v>
      </c>
      <c r="H36" s="111"/>
      <c r="I36" s="113"/>
      <c r="J36" s="116"/>
      <c r="K36" s="121"/>
      <c r="L36" s="118"/>
      <c r="M36" s="119"/>
      <c r="N36" s="120"/>
      <c r="O36" s="285"/>
      <c r="P36" s="24" t="s">
        <v>212</v>
      </c>
      <c r="R36" s="72" t="s">
        <v>73</v>
      </c>
    </row>
    <row r="37" spans="1:16" ht="21" customHeight="1">
      <c r="A37" s="115">
        <v>26</v>
      </c>
      <c r="B37" s="162"/>
      <c r="C37" s="163"/>
      <c r="D37" s="123" t="s">
        <v>62</v>
      </c>
      <c r="E37" s="124" t="s">
        <v>180</v>
      </c>
      <c r="F37" s="110"/>
      <c r="G37" s="70" t="s">
        <v>28</v>
      </c>
      <c r="H37" s="111"/>
      <c r="I37" s="112"/>
      <c r="J37" s="122"/>
      <c r="K37" s="121"/>
      <c r="L37" s="118"/>
      <c r="M37" s="119"/>
      <c r="N37" s="120"/>
      <c r="O37" s="285"/>
      <c r="P37" s="24" t="s">
        <v>213</v>
      </c>
    </row>
    <row r="38" spans="1:16" ht="21" customHeight="1">
      <c r="A38" s="115">
        <v>27</v>
      </c>
      <c r="B38" s="162"/>
      <c r="C38" s="163"/>
      <c r="D38" s="123" t="s">
        <v>62</v>
      </c>
      <c r="E38" s="124" t="s">
        <v>180</v>
      </c>
      <c r="F38" s="110"/>
      <c r="G38" s="70" t="s">
        <v>28</v>
      </c>
      <c r="H38" s="111"/>
      <c r="I38" s="112"/>
      <c r="J38" s="116"/>
      <c r="K38" s="121"/>
      <c r="L38" s="118"/>
      <c r="M38" s="119"/>
      <c r="N38" s="120"/>
      <c r="O38" s="285"/>
      <c r="P38" s="24" t="s">
        <v>214</v>
      </c>
    </row>
    <row r="39" spans="1:16" ht="21" customHeight="1">
      <c r="A39" s="115">
        <v>28</v>
      </c>
      <c r="B39" s="162"/>
      <c r="C39" s="163"/>
      <c r="D39" s="123" t="s">
        <v>62</v>
      </c>
      <c r="E39" s="124" t="s">
        <v>180</v>
      </c>
      <c r="F39" s="110"/>
      <c r="G39" s="70" t="s">
        <v>28</v>
      </c>
      <c r="H39" s="111"/>
      <c r="I39" s="112"/>
      <c r="J39" s="116"/>
      <c r="K39" s="121"/>
      <c r="L39" s="118"/>
      <c r="M39" s="119"/>
      <c r="N39" s="120"/>
      <c r="O39" s="285"/>
      <c r="P39" s="24" t="s">
        <v>215</v>
      </c>
    </row>
    <row r="40" spans="1:16" ht="21" customHeight="1">
      <c r="A40" s="115">
        <v>29</v>
      </c>
      <c r="B40" s="162"/>
      <c r="C40" s="163"/>
      <c r="D40" s="123" t="s">
        <v>62</v>
      </c>
      <c r="E40" s="124" t="s">
        <v>180</v>
      </c>
      <c r="F40" s="110"/>
      <c r="G40" s="70" t="s">
        <v>28</v>
      </c>
      <c r="H40" s="111"/>
      <c r="I40" s="112"/>
      <c r="J40" s="116"/>
      <c r="K40" s="121"/>
      <c r="L40" s="118"/>
      <c r="M40" s="119"/>
      <c r="N40" s="120"/>
      <c r="O40" s="285"/>
      <c r="P40" s="24" t="s">
        <v>217</v>
      </c>
    </row>
    <row r="41" spans="1:16" ht="21" customHeight="1">
      <c r="A41" s="115">
        <v>30</v>
      </c>
      <c r="B41" s="162"/>
      <c r="C41" s="163"/>
      <c r="D41" s="123" t="s">
        <v>62</v>
      </c>
      <c r="E41" s="124" t="s">
        <v>180</v>
      </c>
      <c r="F41" s="110"/>
      <c r="G41" s="70" t="s">
        <v>28</v>
      </c>
      <c r="H41" s="111"/>
      <c r="I41" s="112"/>
      <c r="J41" s="116"/>
      <c r="K41" s="121"/>
      <c r="L41" s="118"/>
      <c r="M41" s="119"/>
      <c r="N41" s="120"/>
      <c r="O41" s="285"/>
      <c r="P41" s="24" t="s">
        <v>218</v>
      </c>
    </row>
    <row r="42" spans="1:16" ht="21" customHeight="1">
      <c r="A42" s="115">
        <v>31</v>
      </c>
      <c r="B42" s="162"/>
      <c r="C42" s="163"/>
      <c r="D42" s="123" t="s">
        <v>62</v>
      </c>
      <c r="E42" s="124" t="s">
        <v>180</v>
      </c>
      <c r="F42" s="110"/>
      <c r="G42" s="70" t="s">
        <v>28</v>
      </c>
      <c r="H42" s="111"/>
      <c r="I42" s="112"/>
      <c r="J42" s="116"/>
      <c r="K42" s="121"/>
      <c r="L42" s="118"/>
      <c r="M42" s="119"/>
      <c r="N42" s="120"/>
      <c r="O42" s="285"/>
      <c r="P42" s="24" t="s">
        <v>219</v>
      </c>
    </row>
    <row r="43" spans="1:16" ht="21" customHeight="1">
      <c r="A43" s="115">
        <v>32</v>
      </c>
      <c r="B43" s="162"/>
      <c r="C43" s="163"/>
      <c r="D43" s="123" t="s">
        <v>62</v>
      </c>
      <c r="E43" s="124" t="s">
        <v>180</v>
      </c>
      <c r="F43" s="110"/>
      <c r="G43" s="70" t="s">
        <v>28</v>
      </c>
      <c r="H43" s="111"/>
      <c r="I43" s="112"/>
      <c r="J43" s="116"/>
      <c r="K43" s="121"/>
      <c r="L43" s="118"/>
      <c r="M43" s="119"/>
      <c r="N43" s="120"/>
      <c r="O43" s="285"/>
      <c r="P43" s="24" t="s">
        <v>220</v>
      </c>
    </row>
    <row r="44" spans="1:16" ht="21" customHeight="1">
      <c r="A44" s="115">
        <v>33</v>
      </c>
      <c r="B44" s="162"/>
      <c r="C44" s="163"/>
      <c r="D44" s="123" t="s">
        <v>62</v>
      </c>
      <c r="E44" s="124" t="s">
        <v>180</v>
      </c>
      <c r="F44" s="110"/>
      <c r="G44" s="70" t="s">
        <v>28</v>
      </c>
      <c r="H44" s="111"/>
      <c r="I44" s="112"/>
      <c r="J44" s="116"/>
      <c r="K44" s="121"/>
      <c r="L44" s="118"/>
      <c r="M44" s="119"/>
      <c r="N44" s="120"/>
      <c r="O44" s="285"/>
      <c r="P44" s="24" t="s">
        <v>221</v>
      </c>
    </row>
    <row r="45" spans="1:16" ht="21" customHeight="1">
      <c r="A45" s="115">
        <v>34</v>
      </c>
      <c r="B45" s="162"/>
      <c r="C45" s="163"/>
      <c r="D45" s="123" t="s">
        <v>62</v>
      </c>
      <c r="E45" s="124" t="s">
        <v>180</v>
      </c>
      <c r="F45" s="110"/>
      <c r="G45" s="70" t="s">
        <v>28</v>
      </c>
      <c r="H45" s="111"/>
      <c r="I45" s="112"/>
      <c r="J45" s="116"/>
      <c r="K45" s="121"/>
      <c r="L45" s="118"/>
      <c r="M45" s="119"/>
      <c r="N45" s="120"/>
      <c r="O45" s="285"/>
      <c r="P45" s="24" t="s">
        <v>222</v>
      </c>
    </row>
    <row r="46" spans="1:16" ht="21" customHeight="1">
      <c r="A46" s="115">
        <v>35</v>
      </c>
      <c r="B46" s="162"/>
      <c r="C46" s="163"/>
      <c r="D46" s="123" t="s">
        <v>62</v>
      </c>
      <c r="E46" s="124" t="s">
        <v>180</v>
      </c>
      <c r="F46" s="110"/>
      <c r="G46" s="70" t="s">
        <v>28</v>
      </c>
      <c r="H46" s="111"/>
      <c r="I46" s="112"/>
      <c r="J46" s="116"/>
      <c r="K46" s="121"/>
      <c r="L46" s="118"/>
      <c r="M46" s="119"/>
      <c r="N46" s="120"/>
      <c r="O46" s="285"/>
      <c r="P46" s="24" t="s">
        <v>223</v>
      </c>
    </row>
    <row r="47" spans="1:16" ht="21" customHeight="1">
      <c r="A47" s="115">
        <v>36</v>
      </c>
      <c r="B47" s="162"/>
      <c r="C47" s="163"/>
      <c r="D47" s="123" t="s">
        <v>62</v>
      </c>
      <c r="E47" s="124" t="s">
        <v>180</v>
      </c>
      <c r="F47" s="110"/>
      <c r="G47" s="70" t="s">
        <v>28</v>
      </c>
      <c r="H47" s="111"/>
      <c r="I47" s="114"/>
      <c r="J47" s="116"/>
      <c r="K47" s="121"/>
      <c r="L47" s="118"/>
      <c r="M47" s="119"/>
      <c r="N47" s="120"/>
      <c r="O47" s="285"/>
      <c r="P47" s="24" t="s">
        <v>224</v>
      </c>
    </row>
    <row r="48" spans="1:16" ht="21" customHeight="1">
      <c r="A48" s="115">
        <v>37</v>
      </c>
      <c r="B48" s="162"/>
      <c r="C48" s="163"/>
      <c r="D48" s="123" t="s">
        <v>62</v>
      </c>
      <c r="E48" s="124" t="s">
        <v>63</v>
      </c>
      <c r="F48" s="110"/>
      <c r="G48" s="70" t="s">
        <v>64</v>
      </c>
      <c r="H48" s="111"/>
      <c r="I48" s="112"/>
      <c r="J48" s="116"/>
      <c r="K48" s="121"/>
      <c r="L48" s="118"/>
      <c r="M48" s="119"/>
      <c r="N48" s="120"/>
      <c r="O48" s="285"/>
      <c r="P48" s="24" t="s">
        <v>225</v>
      </c>
    </row>
    <row r="49" spans="1:16" ht="21" customHeight="1">
      <c r="A49" s="115">
        <v>38</v>
      </c>
      <c r="B49" s="162"/>
      <c r="C49" s="163"/>
      <c r="D49" s="123" t="s">
        <v>62</v>
      </c>
      <c r="E49" s="124" t="s">
        <v>63</v>
      </c>
      <c r="F49" s="110"/>
      <c r="G49" s="70" t="s">
        <v>64</v>
      </c>
      <c r="H49" s="111"/>
      <c r="I49" s="112"/>
      <c r="J49" s="116"/>
      <c r="K49" s="121"/>
      <c r="L49" s="118"/>
      <c r="M49" s="119"/>
      <c r="N49" s="120"/>
      <c r="O49" s="285"/>
      <c r="P49" s="24" t="s">
        <v>216</v>
      </c>
    </row>
    <row r="50" spans="1:16" ht="21" customHeight="1">
      <c r="A50" s="115">
        <v>39</v>
      </c>
      <c r="B50" s="162"/>
      <c r="C50" s="163"/>
      <c r="D50" s="123" t="s">
        <v>62</v>
      </c>
      <c r="E50" s="124" t="s">
        <v>63</v>
      </c>
      <c r="F50" s="110"/>
      <c r="G50" s="70" t="s">
        <v>64</v>
      </c>
      <c r="H50" s="111"/>
      <c r="I50" s="112"/>
      <c r="J50" s="116"/>
      <c r="K50" s="121"/>
      <c r="L50" s="118"/>
      <c r="M50" s="119"/>
      <c r="N50" s="120"/>
      <c r="O50" s="285"/>
      <c r="P50" s="24" t="s">
        <v>226</v>
      </c>
    </row>
    <row r="51" spans="1:16" ht="21" customHeight="1">
      <c r="A51" s="115">
        <v>40</v>
      </c>
      <c r="B51" s="162"/>
      <c r="C51" s="163"/>
      <c r="D51" s="123" t="s">
        <v>62</v>
      </c>
      <c r="E51" s="124" t="s">
        <v>63</v>
      </c>
      <c r="F51" s="110"/>
      <c r="G51" s="70" t="s">
        <v>64</v>
      </c>
      <c r="H51" s="111"/>
      <c r="I51" s="112"/>
      <c r="J51" s="116"/>
      <c r="K51" s="117"/>
      <c r="L51" s="118"/>
      <c r="M51" s="119"/>
      <c r="N51" s="120"/>
      <c r="O51" s="285"/>
      <c r="P51" s="24" t="s">
        <v>227</v>
      </c>
    </row>
  </sheetData>
  <sheetProtection selectLockedCells="1"/>
  <mergeCells count="17">
    <mergeCell ref="O30:O31"/>
    <mergeCell ref="O8:O9"/>
    <mergeCell ref="C3:J3"/>
    <mergeCell ref="K3:M3"/>
    <mergeCell ref="B5:C5"/>
    <mergeCell ref="E5:H5"/>
    <mergeCell ref="A30:A31"/>
    <mergeCell ref="B30:B31"/>
    <mergeCell ref="C30:D31"/>
    <mergeCell ref="E30:I31"/>
    <mergeCell ref="M30:N30"/>
    <mergeCell ref="A8:A9"/>
    <mergeCell ref="B8:B9"/>
    <mergeCell ref="C8:D9"/>
    <mergeCell ref="E8:I9"/>
    <mergeCell ref="M8:N8"/>
    <mergeCell ref="C6:I7"/>
  </mergeCells>
  <dataValidations count="6">
    <dataValidation type="list" allowBlank="1" showInputMessage="1" showErrorMessage="1" imeMode="on" sqref="J10:J29 J32:J51">
      <formula1>$R$10:$R$14</formula1>
    </dataValidation>
    <dataValidation type="list" allowBlank="1" showInputMessage="1" showErrorMessage="1" imeMode="on" sqref="K10:L29 K32:L51">
      <formula1>"○"</formula1>
    </dataValidation>
    <dataValidation allowBlank="1" showInputMessage="1" showErrorMessage="1" imeMode="on" sqref="B10:C29 M10:N29 I10:I29 B32:C51 M32:N51 I32:I51"/>
    <dataValidation allowBlank="1" showInputMessage="1" showErrorMessage="1" imeMode="disabled" sqref="F10:F29 H10:H29 F32:F51 H32:H51"/>
    <dataValidation type="list" allowBlank="1" showInputMessage="1" showErrorMessage="1" sqref="O10:O29 O32:O51">
      <formula1>$Q$8:$Q$9</formula1>
    </dataValidation>
    <dataValidation type="list" allowBlank="1" showInputMessage="1" showErrorMessage="1" sqref="B5:C5">
      <formula1>$P$8:$P$29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0.625" style="0" customWidth="1"/>
    <col min="2" max="5" width="5.625" style="0" customWidth="1"/>
    <col min="6" max="6" width="5.625" style="231" customWidth="1"/>
    <col min="7" max="7" width="5.625" style="0" customWidth="1"/>
    <col min="8" max="8" width="5.625" style="231" customWidth="1"/>
    <col min="9" max="19" width="5.625" style="0" customWidth="1"/>
    <col min="20" max="20" width="5.625" style="231" customWidth="1"/>
    <col min="21" max="21" width="5.625" style="0" customWidth="1"/>
    <col min="22" max="22" width="3.625" style="0" customWidth="1"/>
    <col min="23" max="23" width="5.50390625" style="0" customWidth="1"/>
  </cols>
  <sheetData>
    <row r="1" spans="1:4" ht="37.5" customHeight="1">
      <c r="A1" s="373" t="s">
        <v>236</v>
      </c>
      <c r="B1" s="373"/>
      <c r="D1" s="265" t="s">
        <v>181</v>
      </c>
    </row>
    <row r="2" spans="2:21" ht="14.25" thickBot="1">
      <c r="B2" s="231">
        <v>1</v>
      </c>
      <c r="C2" s="231">
        <v>2</v>
      </c>
      <c r="D2" s="231">
        <v>3</v>
      </c>
      <c r="E2" s="231">
        <v>4</v>
      </c>
      <c r="F2" s="231">
        <v>5</v>
      </c>
      <c r="G2" s="231">
        <v>6</v>
      </c>
      <c r="H2" s="231">
        <v>7</v>
      </c>
      <c r="I2" s="231">
        <v>8</v>
      </c>
      <c r="J2" s="231">
        <v>9</v>
      </c>
      <c r="K2" s="231">
        <v>10</v>
      </c>
      <c r="L2" s="231">
        <v>11</v>
      </c>
      <c r="M2" s="231">
        <v>12</v>
      </c>
      <c r="N2" s="231">
        <v>13</v>
      </c>
      <c r="O2" s="231">
        <v>14</v>
      </c>
      <c r="P2" s="231">
        <v>15</v>
      </c>
      <c r="Q2" s="231">
        <v>16</v>
      </c>
      <c r="R2" s="231">
        <v>17</v>
      </c>
      <c r="S2" s="231">
        <v>18</v>
      </c>
      <c r="T2" s="231">
        <v>19</v>
      </c>
      <c r="U2" s="231">
        <v>20</v>
      </c>
    </row>
    <row r="3" spans="1:21" ht="22.5" customHeight="1" thickBot="1">
      <c r="A3" s="274" t="s">
        <v>196</v>
      </c>
      <c r="B3" s="374"/>
      <c r="C3" s="376"/>
      <c r="D3" s="378"/>
      <c r="E3" s="376"/>
      <c r="F3" s="378"/>
      <c r="G3" s="376"/>
      <c r="H3" s="378"/>
      <c r="I3" s="376"/>
      <c r="J3" s="378"/>
      <c r="K3" s="376"/>
      <c r="L3" s="378"/>
      <c r="M3" s="376"/>
      <c r="N3" s="378"/>
      <c r="O3" s="376"/>
      <c r="P3" s="378"/>
      <c r="Q3" s="376"/>
      <c r="R3" s="378"/>
      <c r="S3" s="376"/>
      <c r="T3" s="378"/>
      <c r="U3" s="380"/>
    </row>
    <row r="4" spans="1:23" ht="22.5" customHeight="1" thickBot="1">
      <c r="A4" s="275" t="s">
        <v>108</v>
      </c>
      <c r="B4" s="375"/>
      <c r="C4" s="377"/>
      <c r="D4" s="379"/>
      <c r="E4" s="377"/>
      <c r="F4" s="379"/>
      <c r="G4" s="377"/>
      <c r="H4" s="379"/>
      <c r="I4" s="377"/>
      <c r="J4" s="379"/>
      <c r="K4" s="377"/>
      <c r="L4" s="379"/>
      <c r="M4" s="377"/>
      <c r="N4" s="379"/>
      <c r="O4" s="377"/>
      <c r="P4" s="379"/>
      <c r="Q4" s="377"/>
      <c r="R4" s="379"/>
      <c r="S4" s="377"/>
      <c r="T4" s="379"/>
      <c r="U4" s="381"/>
      <c r="W4" s="232" t="s">
        <v>171</v>
      </c>
    </row>
    <row r="5" spans="1:23" ht="18" customHeight="1">
      <c r="A5" s="233" t="s">
        <v>111</v>
      </c>
      <c r="B5" s="234"/>
      <c r="C5" s="256"/>
      <c r="D5" s="235"/>
      <c r="E5" s="256"/>
      <c r="F5" s="236"/>
      <c r="G5" s="256"/>
      <c r="H5" s="236"/>
      <c r="I5" s="256"/>
      <c r="J5" s="235"/>
      <c r="K5" s="256"/>
      <c r="L5" s="235"/>
      <c r="M5" s="256"/>
      <c r="N5" s="235"/>
      <c r="O5" s="256"/>
      <c r="P5" s="235"/>
      <c r="Q5" s="256"/>
      <c r="R5" s="235"/>
      <c r="S5" s="256"/>
      <c r="T5" s="237"/>
      <c r="U5" s="259"/>
      <c r="W5" s="238">
        <f aca="true" t="shared" si="0" ref="W5:W18">SUM(B5:U5)</f>
        <v>0</v>
      </c>
    </row>
    <row r="6" spans="1:23" ht="18" customHeight="1">
      <c r="A6" s="239" t="s">
        <v>113</v>
      </c>
      <c r="B6" s="240"/>
      <c r="C6" s="257"/>
      <c r="D6" s="241"/>
      <c r="E6" s="257"/>
      <c r="F6" s="242"/>
      <c r="G6" s="257"/>
      <c r="H6" s="242"/>
      <c r="I6" s="257"/>
      <c r="J6" s="241"/>
      <c r="K6" s="257"/>
      <c r="L6" s="241"/>
      <c r="M6" s="257"/>
      <c r="N6" s="241"/>
      <c r="O6" s="257"/>
      <c r="P6" s="241"/>
      <c r="Q6" s="257"/>
      <c r="R6" s="241"/>
      <c r="S6" s="257"/>
      <c r="T6" s="243"/>
      <c r="U6" s="260"/>
      <c r="W6" s="238">
        <f t="shared" si="0"/>
        <v>0</v>
      </c>
    </row>
    <row r="7" spans="1:23" ht="18" customHeight="1">
      <c r="A7" s="239" t="s">
        <v>172</v>
      </c>
      <c r="B7" s="240"/>
      <c r="C7" s="257"/>
      <c r="D7" s="241"/>
      <c r="E7" s="257"/>
      <c r="F7" s="242"/>
      <c r="G7" s="257"/>
      <c r="H7" s="242"/>
      <c r="I7" s="257"/>
      <c r="J7" s="241"/>
      <c r="K7" s="257"/>
      <c r="L7" s="241"/>
      <c r="M7" s="257"/>
      <c r="N7" s="241"/>
      <c r="O7" s="257"/>
      <c r="P7" s="241"/>
      <c r="Q7" s="257"/>
      <c r="R7" s="241"/>
      <c r="S7" s="257"/>
      <c r="T7" s="243"/>
      <c r="U7" s="260"/>
      <c r="W7" s="238">
        <f t="shared" si="0"/>
        <v>0</v>
      </c>
    </row>
    <row r="8" spans="1:23" ht="18" customHeight="1">
      <c r="A8" s="239" t="s">
        <v>173</v>
      </c>
      <c r="B8" s="240"/>
      <c r="C8" s="257"/>
      <c r="D8" s="241"/>
      <c r="E8" s="257"/>
      <c r="F8" s="242"/>
      <c r="G8" s="257"/>
      <c r="H8" s="242"/>
      <c r="I8" s="257"/>
      <c r="J8" s="241"/>
      <c r="K8" s="257"/>
      <c r="L8" s="241"/>
      <c r="M8" s="257"/>
      <c r="N8" s="241"/>
      <c r="O8" s="257"/>
      <c r="P8" s="241"/>
      <c r="Q8" s="257"/>
      <c r="R8" s="241"/>
      <c r="S8" s="257"/>
      <c r="T8" s="243"/>
      <c r="U8" s="260"/>
      <c r="W8" s="238">
        <f t="shared" si="0"/>
        <v>0</v>
      </c>
    </row>
    <row r="9" spans="1:23" ht="18" customHeight="1">
      <c r="A9" s="239" t="s">
        <v>174</v>
      </c>
      <c r="B9" s="240"/>
      <c r="C9" s="257"/>
      <c r="D9" s="241"/>
      <c r="E9" s="257"/>
      <c r="F9" s="242"/>
      <c r="G9" s="257"/>
      <c r="H9" s="242"/>
      <c r="I9" s="257"/>
      <c r="J9" s="241"/>
      <c r="K9" s="257"/>
      <c r="L9" s="241"/>
      <c r="M9" s="257"/>
      <c r="N9" s="241"/>
      <c r="O9" s="257"/>
      <c r="P9" s="241"/>
      <c r="Q9" s="257"/>
      <c r="R9" s="241"/>
      <c r="S9" s="257"/>
      <c r="T9" s="243"/>
      <c r="U9" s="260"/>
      <c r="W9" s="238">
        <f t="shared" si="0"/>
        <v>0</v>
      </c>
    </row>
    <row r="10" spans="1:23" ht="18" customHeight="1">
      <c r="A10" s="239" t="s">
        <v>175</v>
      </c>
      <c r="B10" s="240"/>
      <c r="C10" s="257"/>
      <c r="D10" s="241"/>
      <c r="E10" s="257"/>
      <c r="F10" s="242"/>
      <c r="G10" s="257"/>
      <c r="H10" s="242"/>
      <c r="I10" s="257"/>
      <c r="J10" s="241"/>
      <c r="K10" s="257"/>
      <c r="L10" s="241"/>
      <c r="M10" s="257"/>
      <c r="N10" s="241"/>
      <c r="O10" s="257"/>
      <c r="P10" s="241"/>
      <c r="Q10" s="257"/>
      <c r="R10" s="241"/>
      <c r="S10" s="257"/>
      <c r="T10" s="243"/>
      <c r="U10" s="260"/>
      <c r="W10" s="238">
        <f t="shared" si="0"/>
        <v>0</v>
      </c>
    </row>
    <row r="11" spans="1:23" ht="18" customHeight="1">
      <c r="A11" s="239" t="s">
        <v>176</v>
      </c>
      <c r="B11" s="240"/>
      <c r="C11" s="257"/>
      <c r="D11" s="241"/>
      <c r="E11" s="257"/>
      <c r="F11" s="242"/>
      <c r="G11" s="257"/>
      <c r="H11" s="242"/>
      <c r="I11" s="257"/>
      <c r="J11" s="241"/>
      <c r="K11" s="257"/>
      <c r="L11" s="241"/>
      <c r="M11" s="257"/>
      <c r="N11" s="241"/>
      <c r="O11" s="257"/>
      <c r="P11" s="241"/>
      <c r="Q11" s="257"/>
      <c r="R11" s="241"/>
      <c r="S11" s="257"/>
      <c r="T11" s="243"/>
      <c r="U11" s="260"/>
      <c r="W11" s="238">
        <f t="shared" si="0"/>
        <v>0</v>
      </c>
    </row>
    <row r="12" spans="1:23" ht="18" customHeight="1">
      <c r="A12" s="239" t="s">
        <v>179</v>
      </c>
      <c r="B12" s="240"/>
      <c r="C12" s="257"/>
      <c r="D12" s="241"/>
      <c r="E12" s="257"/>
      <c r="F12" s="242"/>
      <c r="G12" s="257"/>
      <c r="H12" s="242"/>
      <c r="I12" s="257"/>
      <c r="J12" s="241"/>
      <c r="K12" s="257"/>
      <c r="L12" s="241"/>
      <c r="M12" s="257"/>
      <c r="N12" s="241"/>
      <c r="O12" s="257"/>
      <c r="P12" s="241"/>
      <c r="Q12" s="257"/>
      <c r="R12" s="241"/>
      <c r="S12" s="257"/>
      <c r="T12" s="243"/>
      <c r="U12" s="260"/>
      <c r="W12" s="238">
        <f t="shared" si="0"/>
        <v>0</v>
      </c>
    </row>
    <row r="13" spans="1:23" ht="18" customHeight="1">
      <c r="A13" s="239" t="s">
        <v>178</v>
      </c>
      <c r="B13" s="240"/>
      <c r="C13" s="257"/>
      <c r="D13" s="241"/>
      <c r="E13" s="257"/>
      <c r="F13" s="242"/>
      <c r="G13" s="257"/>
      <c r="H13" s="242"/>
      <c r="I13" s="257"/>
      <c r="J13" s="241"/>
      <c r="K13" s="257"/>
      <c r="L13" s="241"/>
      <c r="M13" s="257"/>
      <c r="N13" s="241"/>
      <c r="O13" s="257"/>
      <c r="P13" s="241"/>
      <c r="Q13" s="257"/>
      <c r="R13" s="241"/>
      <c r="S13" s="257"/>
      <c r="T13" s="243"/>
      <c r="U13" s="260"/>
      <c r="W13" s="238">
        <f t="shared" si="0"/>
        <v>0</v>
      </c>
    </row>
    <row r="14" spans="1:23" ht="18" customHeight="1">
      <c r="A14" s="239" t="s">
        <v>124</v>
      </c>
      <c r="B14" s="240"/>
      <c r="C14" s="257"/>
      <c r="D14" s="241"/>
      <c r="E14" s="257"/>
      <c r="F14" s="242"/>
      <c r="G14" s="257"/>
      <c r="H14" s="242"/>
      <c r="I14" s="257"/>
      <c r="J14" s="241"/>
      <c r="K14" s="257"/>
      <c r="L14" s="241"/>
      <c r="M14" s="257"/>
      <c r="N14" s="241"/>
      <c r="O14" s="257"/>
      <c r="P14" s="241"/>
      <c r="Q14" s="257"/>
      <c r="R14" s="241"/>
      <c r="S14" s="257"/>
      <c r="T14" s="243"/>
      <c r="U14" s="260"/>
      <c r="W14" s="238">
        <f t="shared" si="0"/>
        <v>0</v>
      </c>
    </row>
    <row r="15" spans="1:23" ht="18" customHeight="1">
      <c r="A15" s="239" t="s">
        <v>127</v>
      </c>
      <c r="B15" s="240"/>
      <c r="C15" s="257"/>
      <c r="D15" s="241"/>
      <c r="E15" s="257"/>
      <c r="F15" s="242"/>
      <c r="G15" s="257"/>
      <c r="H15" s="242"/>
      <c r="I15" s="257"/>
      <c r="J15" s="241"/>
      <c r="K15" s="257"/>
      <c r="L15" s="241"/>
      <c r="M15" s="257"/>
      <c r="N15" s="241"/>
      <c r="O15" s="257"/>
      <c r="P15" s="241"/>
      <c r="Q15" s="257"/>
      <c r="R15" s="241"/>
      <c r="S15" s="257"/>
      <c r="T15" s="243"/>
      <c r="U15" s="260"/>
      <c r="W15" s="238">
        <f t="shared" si="0"/>
        <v>0</v>
      </c>
    </row>
    <row r="16" spans="1:23" ht="18" customHeight="1">
      <c r="A16" s="239" t="s">
        <v>125</v>
      </c>
      <c r="B16" s="240"/>
      <c r="C16" s="257"/>
      <c r="D16" s="241"/>
      <c r="E16" s="257"/>
      <c r="F16" s="242"/>
      <c r="G16" s="257"/>
      <c r="H16" s="242"/>
      <c r="I16" s="257"/>
      <c r="J16" s="241"/>
      <c r="K16" s="257"/>
      <c r="L16" s="241"/>
      <c r="M16" s="257"/>
      <c r="N16" s="241"/>
      <c r="O16" s="257"/>
      <c r="P16" s="241"/>
      <c r="Q16" s="257"/>
      <c r="R16" s="241"/>
      <c r="S16" s="257"/>
      <c r="T16" s="243"/>
      <c r="U16" s="260"/>
      <c r="W16" s="238">
        <f t="shared" si="0"/>
        <v>0</v>
      </c>
    </row>
    <row r="17" spans="1:23" ht="18" customHeight="1">
      <c r="A17" s="239" t="s">
        <v>126</v>
      </c>
      <c r="B17" s="240"/>
      <c r="C17" s="257"/>
      <c r="D17" s="241"/>
      <c r="E17" s="257"/>
      <c r="F17" s="242"/>
      <c r="G17" s="257"/>
      <c r="H17" s="242"/>
      <c r="I17" s="257"/>
      <c r="J17" s="241"/>
      <c r="K17" s="257"/>
      <c r="L17" s="241"/>
      <c r="M17" s="257"/>
      <c r="N17" s="241"/>
      <c r="O17" s="257"/>
      <c r="P17" s="241"/>
      <c r="Q17" s="257"/>
      <c r="R17" s="241"/>
      <c r="S17" s="257"/>
      <c r="T17" s="243"/>
      <c r="U17" s="260"/>
      <c r="W17" s="238">
        <f t="shared" si="0"/>
        <v>0</v>
      </c>
    </row>
    <row r="18" spans="1:23" ht="18" customHeight="1" thickBot="1">
      <c r="A18" s="244" t="s">
        <v>128</v>
      </c>
      <c r="B18" s="245"/>
      <c r="C18" s="258"/>
      <c r="D18" s="246"/>
      <c r="E18" s="258"/>
      <c r="F18" s="247"/>
      <c r="G18" s="258"/>
      <c r="H18" s="247"/>
      <c r="I18" s="258"/>
      <c r="J18" s="246"/>
      <c r="K18" s="258"/>
      <c r="L18" s="246"/>
      <c r="M18" s="258"/>
      <c r="N18" s="246"/>
      <c r="O18" s="258"/>
      <c r="P18" s="246"/>
      <c r="Q18" s="258"/>
      <c r="R18" s="246"/>
      <c r="S18" s="258"/>
      <c r="T18" s="248"/>
      <c r="U18" s="261"/>
      <c r="W18" s="249">
        <f t="shared" si="0"/>
        <v>0</v>
      </c>
    </row>
    <row r="19" ht="18" customHeight="1" thickBot="1">
      <c r="U19" s="231"/>
    </row>
    <row r="20" spans="1:21" ht="22.5" customHeight="1" thickBot="1">
      <c r="A20" s="274" t="s">
        <v>196</v>
      </c>
      <c r="B20" s="382">
        <f>B3</f>
        <v>0</v>
      </c>
      <c r="C20" s="384">
        <f>C3</f>
        <v>0</v>
      </c>
      <c r="D20" s="386">
        <f>D3</f>
        <v>0</v>
      </c>
      <c r="E20" s="384">
        <f aca="true" t="shared" si="1" ref="E20:U20">E3</f>
        <v>0</v>
      </c>
      <c r="F20" s="386">
        <f t="shared" si="1"/>
        <v>0</v>
      </c>
      <c r="G20" s="384">
        <f t="shared" si="1"/>
        <v>0</v>
      </c>
      <c r="H20" s="386">
        <f t="shared" si="1"/>
        <v>0</v>
      </c>
      <c r="I20" s="384">
        <f t="shared" si="1"/>
        <v>0</v>
      </c>
      <c r="J20" s="386">
        <f t="shared" si="1"/>
        <v>0</v>
      </c>
      <c r="K20" s="384">
        <f t="shared" si="1"/>
        <v>0</v>
      </c>
      <c r="L20" s="386">
        <f t="shared" si="1"/>
        <v>0</v>
      </c>
      <c r="M20" s="384">
        <f t="shared" si="1"/>
        <v>0</v>
      </c>
      <c r="N20" s="386">
        <f t="shared" si="1"/>
        <v>0</v>
      </c>
      <c r="O20" s="384">
        <f t="shared" si="1"/>
        <v>0</v>
      </c>
      <c r="P20" s="386">
        <f t="shared" si="1"/>
        <v>0</v>
      </c>
      <c r="Q20" s="384">
        <f t="shared" si="1"/>
        <v>0</v>
      </c>
      <c r="R20" s="386">
        <f t="shared" si="1"/>
        <v>0</v>
      </c>
      <c r="S20" s="384">
        <f t="shared" si="1"/>
        <v>0</v>
      </c>
      <c r="T20" s="386">
        <f t="shared" si="1"/>
        <v>0</v>
      </c>
      <c r="U20" s="388">
        <f t="shared" si="1"/>
        <v>0</v>
      </c>
    </row>
    <row r="21" spans="1:23" ht="22.5" customHeight="1" thickBot="1">
      <c r="A21" s="275" t="s">
        <v>108</v>
      </c>
      <c r="B21" s="383"/>
      <c r="C21" s="385"/>
      <c r="D21" s="387"/>
      <c r="E21" s="385"/>
      <c r="F21" s="387"/>
      <c r="G21" s="385"/>
      <c r="H21" s="387"/>
      <c r="I21" s="385"/>
      <c r="J21" s="387"/>
      <c r="K21" s="385"/>
      <c r="L21" s="387"/>
      <c r="M21" s="385"/>
      <c r="N21" s="387"/>
      <c r="O21" s="385"/>
      <c r="P21" s="387"/>
      <c r="Q21" s="385"/>
      <c r="R21" s="387"/>
      <c r="S21" s="385"/>
      <c r="T21" s="387"/>
      <c r="U21" s="389"/>
      <c r="W21" s="250" t="s">
        <v>171</v>
      </c>
    </row>
    <row r="22" spans="1:23" ht="18" customHeight="1">
      <c r="A22" s="276" t="s">
        <v>111</v>
      </c>
      <c r="B22" s="234"/>
      <c r="C22" s="251"/>
      <c r="D22" s="235"/>
      <c r="E22" s="251"/>
      <c r="F22" s="236"/>
      <c r="G22" s="251"/>
      <c r="H22" s="236"/>
      <c r="I22" s="251"/>
      <c r="J22" s="235"/>
      <c r="K22" s="251"/>
      <c r="L22" s="235"/>
      <c r="M22" s="251"/>
      <c r="N22" s="235"/>
      <c r="O22" s="251"/>
      <c r="P22" s="235"/>
      <c r="Q22" s="251"/>
      <c r="R22" s="235"/>
      <c r="S22" s="251"/>
      <c r="T22" s="237"/>
      <c r="U22" s="262"/>
      <c r="W22" s="252">
        <f aca="true" t="shared" si="2" ref="W22:W33">SUM(B22:U22)</f>
        <v>0</v>
      </c>
    </row>
    <row r="23" spans="1:23" ht="18" customHeight="1">
      <c r="A23" s="239" t="s">
        <v>113</v>
      </c>
      <c r="B23" s="240"/>
      <c r="C23" s="253"/>
      <c r="D23" s="241"/>
      <c r="E23" s="253"/>
      <c r="F23" s="242"/>
      <c r="G23" s="253"/>
      <c r="H23" s="242"/>
      <c r="I23" s="253"/>
      <c r="J23" s="241"/>
      <c r="K23" s="253"/>
      <c r="L23" s="241"/>
      <c r="M23" s="253"/>
      <c r="N23" s="241"/>
      <c r="O23" s="253"/>
      <c r="P23" s="241"/>
      <c r="Q23" s="253"/>
      <c r="R23" s="241"/>
      <c r="S23" s="253"/>
      <c r="T23" s="243"/>
      <c r="U23" s="263"/>
      <c r="W23" s="252">
        <f t="shared" si="2"/>
        <v>0</v>
      </c>
    </row>
    <row r="24" spans="1:23" ht="18" customHeight="1">
      <c r="A24" s="239" t="s">
        <v>172</v>
      </c>
      <c r="B24" s="240"/>
      <c r="C24" s="253"/>
      <c r="D24" s="241"/>
      <c r="E24" s="253"/>
      <c r="F24" s="242"/>
      <c r="G24" s="253"/>
      <c r="H24" s="242"/>
      <c r="I24" s="253"/>
      <c r="J24" s="241"/>
      <c r="K24" s="253"/>
      <c r="L24" s="241"/>
      <c r="M24" s="253"/>
      <c r="N24" s="241"/>
      <c r="O24" s="253"/>
      <c r="P24" s="241"/>
      <c r="Q24" s="253"/>
      <c r="R24" s="241"/>
      <c r="S24" s="253"/>
      <c r="T24" s="243"/>
      <c r="U24" s="263"/>
      <c r="W24" s="252">
        <f t="shared" si="2"/>
        <v>0</v>
      </c>
    </row>
    <row r="25" spans="1:23" ht="18" customHeight="1">
      <c r="A25" s="239" t="s">
        <v>174</v>
      </c>
      <c r="B25" s="240"/>
      <c r="C25" s="253"/>
      <c r="D25" s="241"/>
      <c r="E25" s="253"/>
      <c r="F25" s="242"/>
      <c r="G25" s="253"/>
      <c r="H25" s="242"/>
      <c r="I25" s="253"/>
      <c r="J25" s="241"/>
      <c r="K25" s="253"/>
      <c r="L25" s="241"/>
      <c r="M25" s="253"/>
      <c r="N25" s="241"/>
      <c r="O25" s="253"/>
      <c r="P25" s="241"/>
      <c r="Q25" s="253"/>
      <c r="R25" s="241"/>
      <c r="S25" s="253"/>
      <c r="T25" s="243"/>
      <c r="U25" s="263"/>
      <c r="W25" s="252">
        <f t="shared" si="2"/>
        <v>0</v>
      </c>
    </row>
    <row r="26" spans="1:23" ht="18" customHeight="1">
      <c r="A26" s="239" t="s">
        <v>175</v>
      </c>
      <c r="B26" s="240"/>
      <c r="C26" s="253"/>
      <c r="D26" s="241"/>
      <c r="E26" s="253"/>
      <c r="F26" s="242"/>
      <c r="G26" s="253"/>
      <c r="H26" s="242"/>
      <c r="I26" s="253"/>
      <c r="J26" s="241"/>
      <c r="K26" s="253"/>
      <c r="L26" s="241"/>
      <c r="M26" s="253"/>
      <c r="N26" s="241"/>
      <c r="O26" s="253"/>
      <c r="P26" s="241"/>
      <c r="Q26" s="253"/>
      <c r="R26" s="241"/>
      <c r="S26" s="253"/>
      <c r="T26" s="243"/>
      <c r="U26" s="263"/>
      <c r="W26" s="252">
        <f t="shared" si="2"/>
        <v>0</v>
      </c>
    </row>
    <row r="27" spans="1:23" ht="18" customHeight="1">
      <c r="A27" s="239" t="s">
        <v>176</v>
      </c>
      <c r="B27" s="240"/>
      <c r="C27" s="253"/>
      <c r="D27" s="241"/>
      <c r="E27" s="253"/>
      <c r="F27" s="242"/>
      <c r="G27" s="253"/>
      <c r="H27" s="242"/>
      <c r="I27" s="253"/>
      <c r="J27" s="241"/>
      <c r="K27" s="253"/>
      <c r="L27" s="241"/>
      <c r="M27" s="253"/>
      <c r="N27" s="241"/>
      <c r="O27" s="253"/>
      <c r="P27" s="241"/>
      <c r="Q27" s="253"/>
      <c r="R27" s="241"/>
      <c r="S27" s="253"/>
      <c r="T27" s="243"/>
      <c r="U27" s="263"/>
      <c r="W27" s="252">
        <f t="shared" si="2"/>
        <v>0</v>
      </c>
    </row>
    <row r="28" spans="1:23" ht="18" customHeight="1">
      <c r="A28" s="239" t="s">
        <v>177</v>
      </c>
      <c r="B28" s="240"/>
      <c r="C28" s="253"/>
      <c r="D28" s="241"/>
      <c r="E28" s="253"/>
      <c r="F28" s="242"/>
      <c r="G28" s="253"/>
      <c r="H28" s="242"/>
      <c r="I28" s="253"/>
      <c r="J28" s="241"/>
      <c r="K28" s="253"/>
      <c r="L28" s="241"/>
      <c r="M28" s="253"/>
      <c r="N28" s="241"/>
      <c r="O28" s="253"/>
      <c r="P28" s="241"/>
      <c r="Q28" s="253"/>
      <c r="R28" s="241"/>
      <c r="S28" s="253"/>
      <c r="T28" s="243"/>
      <c r="U28" s="263"/>
      <c r="W28" s="252">
        <f t="shared" si="2"/>
        <v>0</v>
      </c>
    </row>
    <row r="29" spans="1:23" ht="18" customHeight="1">
      <c r="A29" s="239" t="s">
        <v>178</v>
      </c>
      <c r="B29" s="240"/>
      <c r="C29" s="253"/>
      <c r="D29" s="241"/>
      <c r="E29" s="253"/>
      <c r="F29" s="242"/>
      <c r="G29" s="253"/>
      <c r="H29" s="242"/>
      <c r="I29" s="253"/>
      <c r="J29" s="241"/>
      <c r="K29" s="253"/>
      <c r="L29" s="241"/>
      <c r="M29" s="253"/>
      <c r="N29" s="241"/>
      <c r="O29" s="253"/>
      <c r="P29" s="241"/>
      <c r="Q29" s="253"/>
      <c r="R29" s="241"/>
      <c r="S29" s="253"/>
      <c r="T29" s="243"/>
      <c r="U29" s="263"/>
      <c r="W29" s="252">
        <f t="shared" si="2"/>
        <v>0</v>
      </c>
    </row>
    <row r="30" spans="1:23" ht="18" customHeight="1">
      <c r="A30" s="239" t="s">
        <v>124</v>
      </c>
      <c r="B30" s="240"/>
      <c r="C30" s="253"/>
      <c r="D30" s="241"/>
      <c r="E30" s="253"/>
      <c r="F30" s="242"/>
      <c r="G30" s="253"/>
      <c r="H30" s="242"/>
      <c r="I30" s="253"/>
      <c r="J30" s="241"/>
      <c r="K30" s="253"/>
      <c r="L30" s="241"/>
      <c r="M30" s="253"/>
      <c r="N30" s="241"/>
      <c r="O30" s="253"/>
      <c r="P30" s="241"/>
      <c r="Q30" s="253"/>
      <c r="R30" s="241"/>
      <c r="S30" s="253"/>
      <c r="T30" s="243"/>
      <c r="U30" s="263"/>
      <c r="W30" s="252">
        <f t="shared" si="2"/>
        <v>0</v>
      </c>
    </row>
    <row r="31" spans="1:23" ht="18" customHeight="1">
      <c r="A31" s="239" t="s">
        <v>125</v>
      </c>
      <c r="B31" s="240"/>
      <c r="C31" s="253"/>
      <c r="D31" s="241"/>
      <c r="E31" s="253"/>
      <c r="F31" s="242"/>
      <c r="G31" s="253"/>
      <c r="H31" s="242"/>
      <c r="I31" s="253"/>
      <c r="J31" s="241"/>
      <c r="K31" s="253"/>
      <c r="L31" s="241"/>
      <c r="M31" s="253"/>
      <c r="N31" s="241"/>
      <c r="O31" s="253"/>
      <c r="P31" s="241"/>
      <c r="Q31" s="253"/>
      <c r="R31" s="241"/>
      <c r="S31" s="253"/>
      <c r="T31" s="243"/>
      <c r="U31" s="263"/>
      <c r="W31" s="252">
        <f t="shared" si="2"/>
        <v>0</v>
      </c>
    </row>
    <row r="32" spans="1:23" ht="18" customHeight="1">
      <c r="A32" s="239" t="s">
        <v>126</v>
      </c>
      <c r="B32" s="240"/>
      <c r="C32" s="253"/>
      <c r="D32" s="241"/>
      <c r="E32" s="253"/>
      <c r="F32" s="242"/>
      <c r="G32" s="253"/>
      <c r="H32" s="242"/>
      <c r="I32" s="253"/>
      <c r="J32" s="241"/>
      <c r="K32" s="253"/>
      <c r="L32" s="241"/>
      <c r="M32" s="253"/>
      <c r="N32" s="241"/>
      <c r="O32" s="253"/>
      <c r="P32" s="241"/>
      <c r="Q32" s="253"/>
      <c r="R32" s="241"/>
      <c r="S32" s="253"/>
      <c r="T32" s="243"/>
      <c r="U32" s="263"/>
      <c r="W32" s="252">
        <f t="shared" si="2"/>
        <v>0</v>
      </c>
    </row>
    <row r="33" spans="1:23" ht="18" customHeight="1" thickBot="1">
      <c r="A33" s="244" t="s">
        <v>128</v>
      </c>
      <c r="B33" s="245"/>
      <c r="C33" s="254"/>
      <c r="D33" s="246"/>
      <c r="E33" s="254"/>
      <c r="F33" s="247"/>
      <c r="G33" s="254"/>
      <c r="H33" s="247"/>
      <c r="I33" s="254"/>
      <c r="J33" s="246"/>
      <c r="K33" s="254"/>
      <c r="L33" s="246"/>
      <c r="M33" s="254"/>
      <c r="N33" s="246"/>
      <c r="O33" s="254"/>
      <c r="P33" s="246"/>
      <c r="Q33" s="254"/>
      <c r="R33" s="246"/>
      <c r="S33" s="254"/>
      <c r="T33" s="248"/>
      <c r="U33" s="264"/>
      <c r="W33" s="255">
        <f t="shared" si="2"/>
        <v>0</v>
      </c>
    </row>
  </sheetData>
  <sheetProtection/>
  <mergeCells count="41">
    <mergeCell ref="U20:U21"/>
    <mergeCell ref="N20:N21"/>
    <mergeCell ref="O20:O21"/>
    <mergeCell ref="P20:P21"/>
    <mergeCell ref="Q20:Q21"/>
    <mergeCell ref="R20:R21"/>
    <mergeCell ref="S20:S21"/>
    <mergeCell ref="I20:I21"/>
    <mergeCell ref="J20:J21"/>
    <mergeCell ref="K20:K21"/>
    <mergeCell ref="L20:L21"/>
    <mergeCell ref="M20:M21"/>
    <mergeCell ref="T20:T21"/>
    <mergeCell ref="S3:S4"/>
    <mergeCell ref="T3:T4"/>
    <mergeCell ref="U3:U4"/>
    <mergeCell ref="B20:B21"/>
    <mergeCell ref="C20:C21"/>
    <mergeCell ref="D20:D21"/>
    <mergeCell ref="E20:E21"/>
    <mergeCell ref="F20:F21"/>
    <mergeCell ref="G20:G21"/>
    <mergeCell ref="H20:H21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B1"/>
    <mergeCell ref="B3:B4"/>
    <mergeCell ref="C3:C4"/>
    <mergeCell ref="D3:D4"/>
    <mergeCell ref="E3:E4"/>
    <mergeCell ref="F3:F4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室蘭地方陸協</dc:creator>
  <cp:keywords/>
  <dc:description/>
  <cp:lastModifiedBy>douourikukyo</cp:lastModifiedBy>
  <cp:lastPrinted>2017-07-20T04:11:50Z</cp:lastPrinted>
  <dcterms:created xsi:type="dcterms:W3CDTF">2004-06-13T08:45:27Z</dcterms:created>
  <dcterms:modified xsi:type="dcterms:W3CDTF">2017-07-20T04:12:18Z</dcterms:modified>
  <cp:category/>
  <cp:version/>
  <cp:contentType/>
  <cp:contentStatus/>
</cp:coreProperties>
</file>